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90" yWindow="45" windowWidth="19125" windowHeight="7245" firstSheet="15" activeTab="17"/>
  </bookViews>
  <sheets>
    <sheet name="目录" sheetId="18" r:id="rId1"/>
    <sheet name="一般公共预算收入表" sheetId="10" r:id="rId2"/>
    <sheet name="一般公共预算支出表" sheetId="11" r:id="rId3"/>
    <sheet name="一般公共预算本级支出表" sheetId="12" r:id="rId4"/>
    <sheet name="一般公共预算本级基本支出表（总决算导出）" sheetId="6" r:id="rId5"/>
    <sheet name="一般公共预算税收返还和转移支付表" sheetId="9" r:id="rId6"/>
    <sheet name="政府一般债务限额和余额情况表（总决算L14）" sheetId="2" r:id="rId7"/>
    <sheet name="政府性基金收入表" sheetId="15" r:id="rId8"/>
    <sheet name="政府性基金支出表" sheetId="17" r:id="rId9"/>
    <sheet name="政府性基金转移支付表" sheetId="14" r:id="rId10"/>
    <sheet name="政府专项债务限额和余额情况表（总决算L14）" sheetId="8" r:id="rId11"/>
    <sheet name="国有资本经营预算收支表（总决算L10）" sheetId="3" r:id="rId12"/>
    <sheet name="国有资本经营预算收入表" sheetId="19" r:id="rId13"/>
    <sheet name="国有资本经营预算支出表" sheetId="20" r:id="rId14"/>
    <sheet name="社会保险基金收支表（总决算L12）" sheetId="1" r:id="rId15"/>
    <sheet name="社会保险基金收入表" sheetId="21" r:id="rId16"/>
    <sheet name="社会保险基金支出表" sheetId="22" r:id="rId17"/>
    <sheet name="专项转移支付项目明细表" sheetId="7" r:id="rId18"/>
  </sheets>
  <calcPr calcId="124519" concurrentCalc="0"/>
</workbook>
</file>

<file path=xl/calcChain.xml><?xml version="1.0" encoding="utf-8"?>
<calcChain xmlns="http://schemas.openxmlformats.org/spreadsheetml/2006/main">
  <c r="E34" i="20"/>
  <c r="D34"/>
  <c r="C34"/>
  <c r="E30"/>
  <c r="D30"/>
  <c r="C30"/>
  <c r="E28"/>
  <c r="D28"/>
  <c r="C28"/>
  <c r="E19"/>
  <c r="D19"/>
  <c r="C19"/>
  <c r="E9"/>
  <c r="D9"/>
  <c r="C9"/>
  <c r="E8"/>
  <c r="D8"/>
  <c r="C8"/>
  <c r="E6"/>
  <c r="D6"/>
  <c r="C6"/>
  <c r="E5"/>
  <c r="D5"/>
  <c r="C5"/>
  <c r="E4"/>
  <c r="D4"/>
  <c r="C4"/>
  <c r="F50" i="19"/>
  <c r="E50"/>
  <c r="D50"/>
  <c r="F44"/>
  <c r="E44"/>
  <c r="D44"/>
  <c r="F39"/>
  <c r="E39"/>
  <c r="D39"/>
  <c r="F7"/>
  <c r="E7"/>
  <c r="D7"/>
  <c r="F6"/>
  <c r="E6"/>
  <c r="D6"/>
  <c r="F5"/>
  <c r="E5"/>
  <c r="D5"/>
  <c r="F4"/>
  <c r="E4"/>
  <c r="D4"/>
  <c r="C208" i="17"/>
  <c r="C194"/>
  <c r="C193"/>
  <c r="C184"/>
  <c r="C176"/>
  <c r="C172"/>
  <c r="C164"/>
  <c r="C163"/>
  <c r="C154"/>
  <c r="C147"/>
  <c r="C138"/>
  <c r="C131"/>
  <c r="C130"/>
  <c r="C123"/>
  <c r="C122"/>
  <c r="C115"/>
  <c r="C114"/>
  <c r="C107"/>
  <c r="C106"/>
  <c r="C101"/>
  <c r="C94"/>
  <c r="C93"/>
  <c r="C87"/>
  <c r="C86"/>
  <c r="C78"/>
  <c r="C77"/>
  <c r="C73"/>
  <c r="C67"/>
  <c r="C66"/>
  <c r="C58"/>
  <c r="C57"/>
  <c r="C42"/>
  <c r="C41"/>
  <c r="C36"/>
  <c r="C31"/>
  <c r="C25"/>
  <c r="C24"/>
  <c r="C20"/>
  <c r="C13"/>
  <c r="C12"/>
  <c r="C5"/>
  <c r="C4"/>
  <c r="C1382" i="12"/>
  <c r="C1377"/>
  <c r="C1374"/>
  <c r="C1372"/>
  <c r="C1371"/>
  <c r="C1359"/>
  <c r="C1353"/>
  <c r="C1348"/>
  <c r="C1334"/>
  <c r="C1319"/>
  <c r="C1318"/>
  <c r="C1314"/>
  <c r="C1310"/>
  <c r="C1301"/>
  <c r="C1300"/>
  <c r="C1298"/>
  <c r="C1283"/>
  <c r="C1270"/>
  <c r="C1261"/>
  <c r="C1242"/>
  <c r="C1222"/>
  <c r="C1221"/>
  <c r="C1211"/>
  <c r="C1209"/>
  <c r="C1206"/>
  <c r="C1200"/>
  <c r="C1190"/>
  <c r="C1183"/>
  <c r="C1182"/>
  <c r="C1179"/>
  <c r="C1173"/>
  <c r="C1166"/>
  <c r="C1156"/>
  <c r="C1155"/>
  <c r="C1148"/>
  <c r="C1141"/>
  <c r="C1134"/>
  <c r="C1125"/>
  <c r="C1111"/>
  <c r="C1106"/>
  <c r="C1090"/>
  <c r="C1080"/>
  <c r="C1079"/>
  <c r="C1076"/>
  <c r="C1071"/>
  <c r="C1064"/>
  <c r="C1059"/>
  <c r="C1049"/>
  <c r="C1039"/>
  <c r="C1016"/>
  <c r="C1015"/>
  <c r="C1012"/>
  <c r="C1008"/>
  <c r="C1001"/>
  <c r="C994"/>
  <c r="C988"/>
  <c r="C977"/>
  <c r="C966"/>
  <c r="C939"/>
  <c r="C911"/>
  <c r="C885"/>
  <c r="C884"/>
  <c r="C882"/>
  <c r="C880"/>
  <c r="C878"/>
  <c r="C875"/>
  <c r="C873"/>
  <c r="C861"/>
  <c r="C860"/>
  <c r="C858"/>
  <c r="C843"/>
  <c r="C841"/>
  <c r="C839"/>
  <c r="C833"/>
  <c r="C831"/>
  <c r="C829"/>
  <c r="C826"/>
  <c r="C823"/>
  <c r="C817"/>
  <c r="C811"/>
  <c r="C805"/>
  <c r="C797"/>
  <c r="C793"/>
  <c r="C784"/>
  <c r="C783"/>
  <c r="C781"/>
  <c r="C778"/>
  <c r="C774"/>
  <c r="C768"/>
  <c r="C763"/>
  <c r="C753"/>
  <c r="C749"/>
  <c r="C746"/>
  <c r="C734"/>
  <c r="C730"/>
  <c r="C717"/>
  <c r="C712"/>
  <c r="C711"/>
  <c r="C709"/>
  <c r="C704"/>
  <c r="C700"/>
  <c r="C697"/>
  <c r="C694"/>
  <c r="C691"/>
  <c r="C688"/>
  <c r="C685"/>
  <c r="C680"/>
  <c r="C675"/>
  <c r="C666"/>
  <c r="C659"/>
  <c r="C653"/>
  <c r="C645"/>
  <c r="C635"/>
  <c r="C631"/>
  <c r="C622"/>
  <c r="C620"/>
  <c r="C609"/>
  <c r="C595"/>
  <c r="C594"/>
  <c r="C590"/>
  <c r="C579"/>
  <c r="C568"/>
  <c r="C560"/>
  <c r="C546"/>
  <c r="C545"/>
  <c r="C540"/>
  <c r="C537"/>
  <c r="C533"/>
  <c r="C526"/>
  <c r="C521"/>
  <c r="C516"/>
  <c r="C510"/>
  <c r="C504"/>
  <c r="C495"/>
  <c r="C490"/>
  <c r="C489"/>
  <c r="C487"/>
  <c r="C480"/>
  <c r="C474"/>
  <c r="C470"/>
  <c r="C466"/>
  <c r="C462"/>
  <c r="C456"/>
  <c r="C449"/>
  <c r="C440"/>
  <c r="C435"/>
  <c r="C434"/>
  <c r="C431"/>
  <c r="C422"/>
  <c r="C414"/>
  <c r="C406"/>
  <c r="C397"/>
  <c r="C388"/>
  <c r="C374"/>
  <c r="C365"/>
  <c r="C353"/>
  <c r="C346"/>
  <c r="C324"/>
  <c r="C314"/>
  <c r="C313"/>
  <c r="C311"/>
  <c r="C302"/>
  <c r="C300"/>
  <c r="C298"/>
  <c r="C296"/>
  <c r="C295"/>
  <c r="C293"/>
  <c r="C288"/>
  <c r="C286"/>
  <c r="C282"/>
  <c r="C276"/>
  <c r="C269"/>
  <c r="C266"/>
  <c r="C259"/>
  <c r="C258"/>
  <c r="C255"/>
  <c r="C249"/>
  <c r="C243"/>
  <c r="C237"/>
  <c r="C231"/>
  <c r="C225"/>
  <c r="C218"/>
  <c r="C210"/>
  <c r="C203"/>
  <c r="C197"/>
  <c r="C188"/>
  <c r="C181"/>
  <c r="C174"/>
  <c r="C161"/>
  <c r="C151"/>
  <c r="C139"/>
  <c r="C128"/>
  <c r="C119"/>
  <c r="C104"/>
  <c r="C94"/>
  <c r="C85"/>
  <c r="C73"/>
  <c r="C62"/>
  <c r="C51"/>
  <c r="C39"/>
  <c r="C27"/>
  <c r="C18"/>
  <c r="C6"/>
  <c r="C5"/>
  <c r="C4"/>
  <c r="B4" i="9"/>
  <c r="B11"/>
  <c r="B32"/>
  <c r="B53"/>
  <c r="C41" i="14"/>
  <c r="C38"/>
  <c r="C37"/>
  <c r="C35"/>
  <c r="C32"/>
  <c r="C25"/>
  <c r="C21"/>
  <c r="C14"/>
  <c r="C11"/>
  <c r="C8"/>
  <c r="C6"/>
  <c r="C4"/>
  <c r="C16" i="15"/>
  <c r="D16"/>
  <c r="F16"/>
  <c r="B16"/>
  <c r="E16"/>
  <c r="F15"/>
  <c r="E12"/>
  <c r="E11"/>
  <c r="F10"/>
  <c r="E10"/>
  <c r="F9"/>
  <c r="E9"/>
  <c r="F7"/>
  <c r="E7"/>
  <c r="F6"/>
  <c r="E6"/>
  <c r="B23" i="11"/>
  <c r="B5" i="10"/>
  <c r="B4"/>
  <c r="B20"/>
  <c r="B19"/>
  <c r="B31"/>
  <c r="J16" i="1"/>
  <c r="E51" i="3"/>
  <c r="D51"/>
  <c r="C51"/>
  <c r="E45"/>
  <c r="D45"/>
  <c r="C45"/>
  <c r="E40"/>
  <c r="D40"/>
  <c r="C40"/>
  <c r="C8"/>
  <c r="C7"/>
  <c r="C6"/>
  <c r="C5"/>
  <c r="J35"/>
  <c r="I35"/>
  <c r="H35"/>
  <c r="J31"/>
  <c r="I31"/>
  <c r="H31"/>
  <c r="J29"/>
  <c r="I29"/>
  <c r="H29"/>
  <c r="J20"/>
  <c r="I20"/>
  <c r="H20"/>
  <c r="H10"/>
  <c r="H9"/>
  <c r="J10"/>
  <c r="I10"/>
  <c r="I9"/>
  <c r="J9"/>
  <c r="E8"/>
  <c r="E7"/>
  <c r="E6"/>
  <c r="E5"/>
  <c r="D8"/>
  <c r="D7"/>
  <c r="D6"/>
  <c r="D5"/>
  <c r="J7"/>
  <c r="I7"/>
  <c r="I6"/>
  <c r="I5"/>
  <c r="H7"/>
  <c r="H6"/>
  <c r="H5"/>
  <c r="J6"/>
  <c r="J5"/>
</calcChain>
</file>

<file path=xl/sharedStrings.xml><?xml version="1.0" encoding="utf-8"?>
<sst xmlns="http://schemas.openxmlformats.org/spreadsheetml/2006/main" count="4834" uniqueCount="2752">
  <si>
    <t>单位：万元</t>
  </si>
  <si>
    <t>项    目</t>
  </si>
  <si>
    <t>合计</t>
  </si>
  <si>
    <t>企业职工基本养老保险基金</t>
  </si>
  <si>
    <t>城乡居民基本养老保险基金</t>
  </si>
  <si>
    <t>机关事业单位基本养老保险基金</t>
  </si>
  <si>
    <t>居民基本医疗保险基金</t>
  </si>
  <si>
    <t>工伤保险基金</t>
  </si>
  <si>
    <t>失业保险基金</t>
  </si>
  <si>
    <t>一、收入</t>
  </si>
  <si>
    <t>二、支出</t>
  </si>
  <si>
    <t>三、本年收支结余</t>
  </si>
  <si>
    <t>四、年末滚存结余</t>
  </si>
  <si>
    <t>单位:万元</t>
  </si>
  <si>
    <t>一般债务</t>
  </si>
  <si>
    <t>专项债务</t>
  </si>
  <si>
    <t>一般债券</t>
  </si>
  <si>
    <t>向外国政府借款</t>
  </si>
  <si>
    <t>向国际组织借款</t>
  </si>
  <si>
    <t>其他一般债务</t>
  </si>
  <si>
    <t>专项债券</t>
  </si>
  <si>
    <t>其他专项债务</t>
  </si>
  <si>
    <t>上年末地方政府债务余额</t>
  </si>
  <si>
    <t>本年地方政府债务余额限额(预算数)</t>
  </si>
  <si>
    <t>本年地方政府债务(转贷)收入</t>
  </si>
  <si>
    <t>本年地方政府债务还本支出</t>
  </si>
  <si>
    <t>本年采用其他方式化解的债务本金</t>
  </si>
  <si>
    <t>年末地方政府债务余额</t>
  </si>
  <si>
    <t>科目编码</t>
  </si>
  <si>
    <t>预算科目</t>
  </si>
  <si>
    <t>预算数</t>
  </si>
  <si>
    <t>调整预算数</t>
  </si>
  <si>
    <t>决算数</t>
  </si>
  <si>
    <t>国有资本经营收入</t>
  </si>
  <si>
    <t>国有资本经营支出</t>
  </si>
  <si>
    <t>非税收入</t>
  </si>
  <si>
    <t>社会保障和就业支出</t>
  </si>
  <si>
    <t xml:space="preserve">  国有资本经营收入</t>
  </si>
  <si>
    <t xml:space="preserve">  补充全国社会保障基金</t>
  </si>
  <si>
    <t xml:space="preserve">    利润收入</t>
  </si>
  <si>
    <t xml:space="preserve">    国有资本经营预算补充社保基金支出</t>
  </si>
  <si>
    <t xml:space="preserve">      烟草企业利润收入</t>
  </si>
  <si>
    <t>国有资本经营预算支出</t>
  </si>
  <si>
    <t xml:space="preserve">      石油石化企业利润收入</t>
  </si>
  <si>
    <t xml:space="preserve">      电力企业利润收入</t>
  </si>
  <si>
    <t xml:space="preserve">      电信企业利润收入</t>
  </si>
  <si>
    <t xml:space="preserve">      煤炭企业利润收入</t>
  </si>
  <si>
    <t xml:space="preserve">      有色冶金采掘企业利润收入</t>
  </si>
  <si>
    <t xml:space="preserve">      钢铁企业利润收入</t>
  </si>
  <si>
    <t xml:space="preserve">      化工企业利润收入</t>
  </si>
  <si>
    <t xml:space="preserve">      运输企业利润收入</t>
  </si>
  <si>
    <t xml:space="preserve">      电子企业利润收入</t>
  </si>
  <si>
    <t xml:space="preserve">      机械企业利润收入</t>
  </si>
  <si>
    <t xml:space="preserve">      投资服务企业利润收入</t>
  </si>
  <si>
    <t xml:space="preserve">      纺织轻工企业利润收入</t>
  </si>
  <si>
    <t xml:space="preserve">      贸易企业利润收入</t>
  </si>
  <si>
    <t xml:space="preserve">      建筑施工企业利润收入</t>
  </si>
  <si>
    <t xml:space="preserve">      房地产企业利润收入</t>
  </si>
  <si>
    <t xml:space="preserve">      建材企业利润收入</t>
  </si>
  <si>
    <t xml:space="preserve">      境外企业利润收入</t>
  </si>
  <si>
    <t xml:space="preserve">      对外合作企业利润收入</t>
  </si>
  <si>
    <t xml:space="preserve">      医药企业利润收入</t>
  </si>
  <si>
    <t xml:space="preserve">      农林牧渔企业利润收入</t>
  </si>
  <si>
    <t xml:space="preserve">      邮政企业利润收入</t>
  </si>
  <si>
    <t xml:space="preserve">      军工企业利润收入</t>
  </si>
  <si>
    <t xml:space="preserve">      转制科研院所利润收入</t>
  </si>
  <si>
    <t xml:space="preserve">      地质勘查企业利润收入</t>
  </si>
  <si>
    <t xml:space="preserve">      卫生体育福利企业利润收入</t>
  </si>
  <si>
    <t xml:space="preserve">      教育文化广播企业利润收入</t>
  </si>
  <si>
    <t xml:space="preserve">      科学研究企业利润收入</t>
  </si>
  <si>
    <t xml:space="preserve">      机关社团所属企业利润收入</t>
  </si>
  <si>
    <t xml:space="preserve">      金融企业利润收入</t>
  </si>
  <si>
    <t xml:space="preserve">      其他国有资本经营预算企业利润收入</t>
  </si>
  <si>
    <t xml:space="preserve">    股利、股息收入</t>
  </si>
  <si>
    <t xml:space="preserve">      国有控股公司股利、股息收入</t>
  </si>
  <si>
    <t xml:space="preserve">      国有参股公司股利、股息收入</t>
  </si>
  <si>
    <t xml:space="preserve">      金融企业公司股利、股息收入</t>
  </si>
  <si>
    <t xml:space="preserve">      其他国有资本经营预算企业股利、股息收入</t>
  </si>
  <si>
    <t xml:space="preserve">    产权转让收入</t>
  </si>
  <si>
    <t xml:space="preserve">      国有股减持收入</t>
  </si>
  <si>
    <t xml:space="preserve">      国有股权、股份转让收入</t>
  </si>
  <si>
    <t xml:space="preserve">      国有独资企业产权转让收入</t>
  </si>
  <si>
    <t xml:space="preserve">      金融企业产权转让收入</t>
  </si>
  <si>
    <t xml:space="preserve">      其他国有资本经营预算企业产权转让收入</t>
  </si>
  <si>
    <t xml:space="preserve">    清算收入</t>
  </si>
  <si>
    <t xml:space="preserve">      国有股权、股份清算收入</t>
  </si>
  <si>
    <t xml:space="preserve">      国有独资企业清算收入</t>
  </si>
  <si>
    <t xml:space="preserve">      其他国有资本经营预算企业清算收入</t>
  </si>
  <si>
    <t xml:space="preserve">    其他国有资本经营预算收入</t>
  </si>
  <si>
    <t>科目名称</t>
  </si>
  <si>
    <t>一般公共预算支出</t>
  </si>
  <si>
    <t>一般公共服务支出</t>
  </si>
  <si>
    <t xml:space="preserve">  人大事务</t>
  </si>
  <si>
    <t xml:space="preserve">    行政运行</t>
  </si>
  <si>
    <t xml:space="preserve">    一般行政管理事务</t>
  </si>
  <si>
    <t xml:space="preserve">    机关服务</t>
  </si>
  <si>
    <t xml:space="preserve">    人大会议</t>
  </si>
  <si>
    <t xml:space="preserve">    人大立法</t>
  </si>
  <si>
    <t xml:space="preserve">    人大监督</t>
  </si>
  <si>
    <t xml:space="preserve">    人大代表履职能力提升</t>
  </si>
  <si>
    <t xml:space="preserve">    代表工作</t>
  </si>
  <si>
    <t xml:space="preserve">    人大信访工作</t>
  </si>
  <si>
    <t xml:space="preserve">    事业运行</t>
  </si>
  <si>
    <t xml:space="preserve">    其他人大事务支出</t>
  </si>
  <si>
    <t xml:space="preserve">  政协事务</t>
  </si>
  <si>
    <t xml:space="preserve">    政协会议</t>
  </si>
  <si>
    <t xml:space="preserve">    委员视察</t>
  </si>
  <si>
    <t xml:space="preserve">    参政议政</t>
  </si>
  <si>
    <t xml:space="preserve">    其他政协事务支出</t>
  </si>
  <si>
    <t xml:space="preserve">  政府办公厅(室)及相关机构事务</t>
  </si>
  <si>
    <t xml:space="preserve">    专项服务</t>
  </si>
  <si>
    <t xml:space="preserve">    专项业务活动</t>
  </si>
  <si>
    <t xml:space="preserve">    政务公开审批</t>
  </si>
  <si>
    <t xml:space="preserve">    法制建设</t>
  </si>
  <si>
    <t xml:space="preserve">    信访事务</t>
  </si>
  <si>
    <t xml:space="preserve">    参事事务</t>
  </si>
  <si>
    <t xml:space="preserve">    其他政府办公厅(室)及相关机构事务支出</t>
  </si>
  <si>
    <t xml:space="preserve">  发展与改革事务</t>
  </si>
  <si>
    <t xml:space="preserve">    战略规划与实施</t>
  </si>
  <si>
    <t xml:space="preserve">    日常经济运行调节</t>
  </si>
  <si>
    <t xml:space="preserve">    社会事业发展规划</t>
  </si>
  <si>
    <t xml:space="preserve">    经济体制改革研究</t>
  </si>
  <si>
    <t xml:space="preserve">    物价管理</t>
  </si>
  <si>
    <t xml:space="preserve">    应对气候变化管理事务</t>
  </si>
  <si>
    <t xml:space="preserve">    其他发展与改革事务支出</t>
  </si>
  <si>
    <t xml:space="preserve">  统计信息事务</t>
  </si>
  <si>
    <t xml:space="preserve">    信息事务</t>
  </si>
  <si>
    <t xml:space="preserve">    专项统计业务</t>
  </si>
  <si>
    <t xml:space="preserve">    统计管理</t>
  </si>
  <si>
    <t xml:space="preserve">    专项普查活动</t>
  </si>
  <si>
    <t xml:space="preserve">    统计抽样调查</t>
  </si>
  <si>
    <t xml:space="preserve">    其他统计信息事务支出</t>
  </si>
  <si>
    <t xml:space="preserve">  财政事务</t>
  </si>
  <si>
    <t xml:space="preserve">    预算改革业务</t>
  </si>
  <si>
    <t xml:space="preserve">    财政国库业务</t>
  </si>
  <si>
    <t xml:space="preserve">    财政监察</t>
  </si>
  <si>
    <t xml:space="preserve">    信息化建设</t>
  </si>
  <si>
    <t xml:space="preserve">    财政委托业务支出</t>
  </si>
  <si>
    <t xml:space="preserve">    其他财政事务支出</t>
  </si>
  <si>
    <t xml:space="preserve">  税收事务</t>
  </si>
  <si>
    <t xml:space="preserve">    税务办案</t>
  </si>
  <si>
    <t xml:space="preserve">    税务登记证及发票管理</t>
  </si>
  <si>
    <t xml:space="preserve">    代扣代收代征税款手续费</t>
  </si>
  <si>
    <t xml:space="preserve">    税务宣传</t>
  </si>
  <si>
    <t xml:space="preserve">    协税护税</t>
  </si>
  <si>
    <t xml:space="preserve">    其他税收事务支出</t>
  </si>
  <si>
    <t xml:space="preserve">  审计事务</t>
  </si>
  <si>
    <t xml:space="preserve">    审计业务</t>
  </si>
  <si>
    <t xml:space="preserve">    审计管理</t>
  </si>
  <si>
    <t xml:space="preserve">    其他审计事务支出</t>
  </si>
  <si>
    <t xml:space="preserve">  海关事务</t>
  </si>
  <si>
    <t xml:space="preserve">    收费业务</t>
  </si>
  <si>
    <t xml:space="preserve">    缉私办案</t>
  </si>
  <si>
    <t xml:space="preserve">    口岸电子执法系统建设与维护</t>
  </si>
  <si>
    <t xml:space="preserve">    其他海关事务支出</t>
  </si>
  <si>
    <t xml:space="preserve">  人力资源事务</t>
  </si>
  <si>
    <t xml:space="preserve">    政府特殊津贴</t>
  </si>
  <si>
    <t xml:space="preserve">    资助留学回国人员</t>
  </si>
  <si>
    <t xml:space="preserve">    军队转业干部安置</t>
  </si>
  <si>
    <t xml:space="preserve">    博士后日常经费</t>
  </si>
  <si>
    <t xml:space="preserve">    引进人才费用</t>
  </si>
  <si>
    <t xml:space="preserve">    公务员考核</t>
  </si>
  <si>
    <t xml:space="preserve">    公务员履职能力提升</t>
  </si>
  <si>
    <t xml:space="preserve">    公务员招考</t>
  </si>
  <si>
    <t xml:space="preserve">    公务员综合管理</t>
  </si>
  <si>
    <t xml:space="preserve">    其他人力资源事务支出</t>
  </si>
  <si>
    <t xml:space="preserve">  纪检监察事务</t>
  </si>
  <si>
    <t xml:space="preserve">    大案要案查处</t>
  </si>
  <si>
    <t xml:space="preserve">    派驻派出机构</t>
  </si>
  <si>
    <t xml:space="preserve">    中央巡视</t>
  </si>
  <si>
    <t xml:space="preserve">    其他纪检监察事务支出</t>
  </si>
  <si>
    <t xml:space="preserve">  商贸事务</t>
  </si>
  <si>
    <t xml:space="preserve">    对外贸易管理</t>
  </si>
  <si>
    <t xml:space="preserve">    国际经济合作</t>
  </si>
  <si>
    <t xml:space="preserve">    外资管理</t>
  </si>
  <si>
    <t xml:space="preserve">    国内贸易管理</t>
  </si>
  <si>
    <t xml:space="preserve">    招商引资</t>
  </si>
  <si>
    <t xml:space="preserve">    其他商贸事务支出</t>
  </si>
  <si>
    <t xml:space="preserve">  知识产权事务</t>
  </si>
  <si>
    <t xml:space="preserve">    专利审批</t>
  </si>
  <si>
    <t xml:space="preserve">    国家知识产权战略</t>
  </si>
  <si>
    <t xml:space="preserve">    专利试点和产业化推进</t>
  </si>
  <si>
    <t xml:space="preserve">    专利执法</t>
  </si>
  <si>
    <t xml:space="preserve">    国际组织专项活动</t>
  </si>
  <si>
    <t xml:space="preserve">    知识产权宏观管理</t>
  </si>
  <si>
    <t xml:space="preserve">    其他知识产权事务支出</t>
  </si>
  <si>
    <t xml:space="preserve">  工商行政管理事务</t>
  </si>
  <si>
    <t xml:space="preserve">    工商行政管理专项</t>
  </si>
  <si>
    <t xml:space="preserve">    执法办案专项</t>
  </si>
  <si>
    <t xml:space="preserve">    消费者权益保护</t>
  </si>
  <si>
    <t xml:space="preserve">    其他工商行政管理事务支出</t>
  </si>
  <si>
    <t xml:space="preserve">  质量技术监督与检验检疫事务</t>
  </si>
  <si>
    <t xml:space="preserve">    出入境检验检疫行政执法和业务管理</t>
  </si>
  <si>
    <t xml:space="preserve">    出入境检验检疫技术支持</t>
  </si>
  <si>
    <t xml:space="preserve">    质量技术监督行政执法及业务管理</t>
  </si>
  <si>
    <t xml:space="preserve">    质量技术监督技术支持</t>
  </si>
  <si>
    <t xml:space="preserve">    认证认可监督管理</t>
  </si>
  <si>
    <t xml:space="preserve">    标准化管理</t>
  </si>
  <si>
    <t xml:space="preserve">    其他质量技术监督与检验检疫事务支出</t>
  </si>
  <si>
    <t xml:space="preserve">  民族事务</t>
  </si>
  <si>
    <t xml:space="preserve">    民族工作专项</t>
  </si>
  <si>
    <t xml:space="preserve">    其他民族事务支出</t>
  </si>
  <si>
    <t xml:space="preserve">  宗教事务</t>
  </si>
  <si>
    <t xml:space="preserve">    宗教工作专项</t>
  </si>
  <si>
    <t xml:space="preserve">    其他宗教事务支出</t>
  </si>
  <si>
    <t xml:space="preserve">  港澳台侨事务</t>
  </si>
  <si>
    <t xml:space="preserve">    港澳事务</t>
  </si>
  <si>
    <t xml:space="preserve">    台湾事务</t>
  </si>
  <si>
    <t xml:space="preserve">    华侨事务</t>
  </si>
  <si>
    <t xml:space="preserve">    其他港澳台侨事务支出</t>
  </si>
  <si>
    <t xml:space="preserve">  档案事务</t>
  </si>
  <si>
    <t xml:space="preserve">    档案馆</t>
  </si>
  <si>
    <t xml:space="preserve">    其他档案事务支出</t>
  </si>
  <si>
    <t xml:space="preserve">  民主党派及工商联事务</t>
  </si>
  <si>
    <t xml:space="preserve">    其他民主党派及工商联事务支出</t>
  </si>
  <si>
    <t xml:space="preserve">  群众团体事务</t>
  </si>
  <si>
    <t xml:space="preserve">    厂务公开</t>
  </si>
  <si>
    <t xml:space="preserve">    工会疗养休养</t>
  </si>
  <si>
    <t xml:space="preserve">    其他群众团体事务支出</t>
  </si>
  <si>
    <t xml:space="preserve">  党委办公厅(室)及相关机构事务</t>
  </si>
  <si>
    <t xml:space="preserve">    专项业务</t>
  </si>
  <si>
    <t xml:space="preserve">    其他党委办公厅(室)及相关机构事务支出</t>
  </si>
  <si>
    <t xml:space="preserve">  组织事务</t>
  </si>
  <si>
    <t xml:space="preserve">    其他组织事务支出</t>
  </si>
  <si>
    <t xml:space="preserve">  宣传事务</t>
  </si>
  <si>
    <t xml:space="preserve">    其他宣传事务支出</t>
  </si>
  <si>
    <t xml:space="preserve">  统战事务</t>
  </si>
  <si>
    <t xml:space="preserve">    其他统战事务支出</t>
  </si>
  <si>
    <t xml:space="preserve">  对外联络事务</t>
  </si>
  <si>
    <t xml:space="preserve">    其他对外联络事务支出</t>
  </si>
  <si>
    <t xml:space="preserve">  其他共产党事务支出(款)</t>
  </si>
  <si>
    <t xml:space="preserve">    其他共产党事务支出(项)</t>
  </si>
  <si>
    <t xml:space="preserve">  其他一般公共服务支出(款)</t>
  </si>
  <si>
    <t xml:space="preserve">    国家赔偿费用支出</t>
  </si>
  <si>
    <t xml:space="preserve">    其他一般公共服务支出(项)</t>
  </si>
  <si>
    <t>外交支出</t>
  </si>
  <si>
    <t xml:space="preserve">  外交管理事务</t>
  </si>
  <si>
    <t xml:space="preserve">    其他外交管理事务支出</t>
  </si>
  <si>
    <t xml:space="preserve">  驻外机构</t>
  </si>
  <si>
    <t xml:space="preserve">    驻外使领馆(团、处)</t>
  </si>
  <si>
    <t xml:space="preserve">    其他驻外机构支出</t>
  </si>
  <si>
    <t xml:space="preserve">  对外援助</t>
  </si>
  <si>
    <t xml:space="preserve">    对外成套项目援助</t>
  </si>
  <si>
    <t xml:space="preserve">    对外一般物资援助</t>
  </si>
  <si>
    <t xml:space="preserve">    对外科技合作援助</t>
  </si>
  <si>
    <t xml:space="preserve">    对外优惠贷款援助及贴息</t>
  </si>
  <si>
    <t xml:space="preserve">    对外医疗援助</t>
  </si>
  <si>
    <t xml:space="preserve">    其他对外援助支出</t>
  </si>
  <si>
    <t xml:space="preserve">  国际组织</t>
  </si>
  <si>
    <t xml:space="preserve">    国际组织会费</t>
  </si>
  <si>
    <t xml:space="preserve">    国际组织捐赠</t>
  </si>
  <si>
    <t xml:space="preserve">    维和摊款</t>
  </si>
  <si>
    <t xml:space="preserve">    国际组织股金及基金</t>
  </si>
  <si>
    <t xml:space="preserve">    其他国际组织支出</t>
  </si>
  <si>
    <t xml:space="preserve">  对外合作与交流</t>
  </si>
  <si>
    <t xml:space="preserve">    在华国际会议</t>
  </si>
  <si>
    <t xml:space="preserve">    国际交流活动</t>
  </si>
  <si>
    <t xml:space="preserve">    其他对外合作与交流支出</t>
  </si>
  <si>
    <t xml:space="preserve">  对外宣传(款)</t>
  </si>
  <si>
    <t xml:space="preserve">    对外宣传(项)</t>
  </si>
  <si>
    <t xml:space="preserve">  边界勘界联检</t>
  </si>
  <si>
    <t xml:space="preserve">    边界勘界</t>
  </si>
  <si>
    <t xml:space="preserve">    边界联检</t>
  </si>
  <si>
    <t xml:space="preserve">    边界界桩维护</t>
  </si>
  <si>
    <t xml:space="preserve">    其他支出</t>
  </si>
  <si>
    <t xml:space="preserve">  其他外交支出(款)</t>
  </si>
  <si>
    <t xml:space="preserve">    其他外交支出(项)</t>
  </si>
  <si>
    <t>国防支出</t>
  </si>
  <si>
    <t xml:space="preserve">  现役部队(款)</t>
  </si>
  <si>
    <t xml:space="preserve">    现役部队(项)</t>
  </si>
  <si>
    <t xml:space="preserve">  国防科研事业(款)</t>
  </si>
  <si>
    <t xml:space="preserve">    国防科研事业(项)</t>
  </si>
  <si>
    <t xml:space="preserve">  专项工程(款)</t>
  </si>
  <si>
    <t xml:space="preserve">    专项工程(项)</t>
  </si>
  <si>
    <t xml:space="preserve">  国防动员</t>
  </si>
  <si>
    <t xml:space="preserve">    兵役征集</t>
  </si>
  <si>
    <t xml:space="preserve">    经济动员</t>
  </si>
  <si>
    <t xml:space="preserve">    人民防空</t>
  </si>
  <si>
    <t xml:space="preserve">    交通战备</t>
  </si>
  <si>
    <t xml:space="preserve">    国防教育</t>
  </si>
  <si>
    <t xml:space="preserve">    预备役部队</t>
  </si>
  <si>
    <t xml:space="preserve">    民兵</t>
  </si>
  <si>
    <t xml:space="preserve">    其他国防动员支出</t>
  </si>
  <si>
    <t xml:space="preserve">  其他国防支出(款)</t>
  </si>
  <si>
    <t xml:space="preserve">    其他国防支出(项)</t>
  </si>
  <si>
    <t>公共安全支出</t>
  </si>
  <si>
    <t xml:space="preserve">  武装警察</t>
  </si>
  <si>
    <t xml:space="preserve">    内卫</t>
  </si>
  <si>
    <t xml:space="preserve">    边防</t>
  </si>
  <si>
    <t xml:space="preserve">    消防</t>
  </si>
  <si>
    <t xml:space="preserve">    警卫</t>
  </si>
  <si>
    <t xml:space="preserve">    黄金</t>
  </si>
  <si>
    <t xml:space="preserve">    森林</t>
  </si>
  <si>
    <t xml:space="preserve">    水电</t>
  </si>
  <si>
    <t xml:space="preserve">    交通</t>
  </si>
  <si>
    <t xml:space="preserve">    其他武装警察支出</t>
  </si>
  <si>
    <t xml:space="preserve">  公安</t>
  </si>
  <si>
    <t xml:space="preserve">    治安管理</t>
  </si>
  <si>
    <t xml:space="preserve">    国内安全保卫</t>
  </si>
  <si>
    <t xml:space="preserve">    刑事侦查</t>
  </si>
  <si>
    <t xml:space="preserve">    经济犯罪侦查</t>
  </si>
  <si>
    <t xml:space="preserve">    出入境管理</t>
  </si>
  <si>
    <t xml:space="preserve">    行动技术管理</t>
  </si>
  <si>
    <t xml:space="preserve">    防范和处理邪教犯罪</t>
  </si>
  <si>
    <t xml:space="preserve">    禁毒管理</t>
  </si>
  <si>
    <t xml:space="preserve">    道路交通管理</t>
  </si>
  <si>
    <t xml:space="preserve">    网络侦控管理</t>
  </si>
  <si>
    <t xml:space="preserve">    反恐怖</t>
  </si>
  <si>
    <t xml:space="preserve">    居民身份证管理</t>
  </si>
  <si>
    <t xml:space="preserve">    网络运行及维护</t>
  </si>
  <si>
    <t xml:space="preserve">    拘押收教场所管理</t>
  </si>
  <si>
    <t xml:space="preserve">    警犬繁育及训养</t>
  </si>
  <si>
    <t xml:space="preserve">    其他公安支出</t>
  </si>
  <si>
    <t xml:space="preserve">  国家安全</t>
  </si>
  <si>
    <t xml:space="preserve">    安全业务</t>
  </si>
  <si>
    <t xml:space="preserve">    其他国家安全支出</t>
  </si>
  <si>
    <t xml:space="preserve">  检察</t>
  </si>
  <si>
    <t xml:space="preserve">    查办和预防职务犯罪</t>
  </si>
  <si>
    <t xml:space="preserve">    公诉和审判监督</t>
  </si>
  <si>
    <t xml:space="preserve">    侦查监督</t>
  </si>
  <si>
    <t xml:space="preserve">    执行监督</t>
  </si>
  <si>
    <t xml:space="preserve">    控告申诉</t>
  </si>
  <si>
    <t xml:space="preserve">    “两房”建设</t>
  </si>
  <si>
    <t xml:space="preserve">    其他检察支出</t>
  </si>
  <si>
    <t xml:space="preserve">  法院</t>
  </si>
  <si>
    <t xml:space="preserve">    案件审判</t>
  </si>
  <si>
    <t xml:space="preserve">    案件执行</t>
  </si>
  <si>
    <t xml:space="preserve">    “两庭”建设</t>
  </si>
  <si>
    <t xml:space="preserve">    其他法院支出</t>
  </si>
  <si>
    <t xml:space="preserve">  司法</t>
  </si>
  <si>
    <t xml:space="preserve">    基层司法业务</t>
  </si>
  <si>
    <t xml:space="preserve">    普法宣传</t>
  </si>
  <si>
    <t xml:space="preserve">    律师公证管理</t>
  </si>
  <si>
    <t xml:space="preserve">    法律援助</t>
  </si>
  <si>
    <t xml:space="preserve">    司法统一考试</t>
  </si>
  <si>
    <t xml:space="preserve">    仲裁</t>
  </si>
  <si>
    <t xml:space="preserve">    社区矫正</t>
  </si>
  <si>
    <t xml:space="preserve">    司法鉴定</t>
  </si>
  <si>
    <t xml:space="preserve">    其他司法支出</t>
  </si>
  <si>
    <t xml:space="preserve">  监狱</t>
  </si>
  <si>
    <t xml:space="preserve">    犯人生活</t>
  </si>
  <si>
    <t xml:space="preserve">    犯人改造</t>
  </si>
  <si>
    <t xml:space="preserve">    狱政设施建设</t>
  </si>
  <si>
    <t xml:space="preserve">    其他监狱支出</t>
  </si>
  <si>
    <t xml:space="preserve">  强制隔离戒毒</t>
  </si>
  <si>
    <t xml:space="preserve">    强制隔离戒毒人员生活</t>
  </si>
  <si>
    <t xml:space="preserve">    强制隔离戒毒人员教育</t>
  </si>
  <si>
    <t xml:space="preserve">    所政设施建设</t>
  </si>
  <si>
    <t xml:space="preserve">    其他强制隔离戒毒支出</t>
  </si>
  <si>
    <t xml:space="preserve">  国家保密</t>
  </si>
  <si>
    <t xml:space="preserve">    保密技术</t>
  </si>
  <si>
    <t xml:space="preserve">    保密管理</t>
  </si>
  <si>
    <t xml:space="preserve">    其他国家保密支出</t>
  </si>
  <si>
    <t xml:space="preserve">  缉私警察</t>
  </si>
  <si>
    <t xml:space="preserve">    专项缉私活动支出</t>
  </si>
  <si>
    <t xml:space="preserve">    缉私情报</t>
  </si>
  <si>
    <t xml:space="preserve">    禁毒及缉毒</t>
  </si>
  <si>
    <t xml:space="preserve">    其他缉私警察支出</t>
  </si>
  <si>
    <t xml:space="preserve">  海警</t>
  </si>
  <si>
    <t xml:space="preserve">    公安现役基本支出</t>
  </si>
  <si>
    <t xml:space="preserve">    一般管理事务</t>
  </si>
  <si>
    <t xml:space="preserve">    维权执法业务</t>
  </si>
  <si>
    <t xml:space="preserve">    装备建设和运行维护</t>
  </si>
  <si>
    <t xml:space="preserve">    信息化建设及运行维护</t>
  </si>
  <si>
    <t xml:space="preserve">    基础设施建设及维护</t>
  </si>
  <si>
    <t xml:space="preserve">    其他海警支出</t>
  </si>
  <si>
    <t xml:space="preserve">  其他公共安全支出(款)</t>
  </si>
  <si>
    <t xml:space="preserve">    其他公共安全支出(项)</t>
  </si>
  <si>
    <t xml:space="preserve">    其他消防</t>
  </si>
  <si>
    <t>教育支出</t>
  </si>
  <si>
    <t xml:space="preserve">  教育管理事务</t>
  </si>
  <si>
    <t xml:space="preserve">    其他教育管理事务支出</t>
  </si>
  <si>
    <t xml:space="preserve">  普通教育</t>
  </si>
  <si>
    <t xml:space="preserve">    学前教育</t>
  </si>
  <si>
    <t xml:space="preserve">    小学教育</t>
  </si>
  <si>
    <t xml:space="preserve">    初中教育</t>
  </si>
  <si>
    <t xml:space="preserve">    高中教育</t>
  </si>
  <si>
    <t xml:space="preserve">    高等教育</t>
  </si>
  <si>
    <t xml:space="preserve">    化解农村义务教育债务支出</t>
  </si>
  <si>
    <t xml:space="preserve">    化解普通高中债务支出</t>
  </si>
  <si>
    <t xml:space="preserve">    其他普通教育支出</t>
  </si>
  <si>
    <t xml:space="preserve">  职业教育</t>
  </si>
  <si>
    <t xml:space="preserve">    初等职业教育</t>
  </si>
  <si>
    <t xml:space="preserve">    中专教育</t>
  </si>
  <si>
    <t xml:space="preserve">    技校教育</t>
  </si>
  <si>
    <t xml:space="preserve">    职业高中教育</t>
  </si>
  <si>
    <t xml:space="preserve">    高等职业教育</t>
  </si>
  <si>
    <t xml:space="preserve">    其他职业教育支出</t>
  </si>
  <si>
    <t xml:space="preserve">  成人教育</t>
  </si>
  <si>
    <t xml:space="preserve">    成人初等教育</t>
  </si>
  <si>
    <t xml:space="preserve">    成人中等教育</t>
  </si>
  <si>
    <t xml:space="preserve">    成人高等教育</t>
  </si>
  <si>
    <t xml:space="preserve">    成人广播电视教育</t>
  </si>
  <si>
    <t xml:space="preserve">    其他成人教育支出</t>
  </si>
  <si>
    <t xml:space="preserve">  广播电视教育</t>
  </si>
  <si>
    <t xml:space="preserve">    广播电视学校</t>
  </si>
  <si>
    <t xml:space="preserve">    教育电视台</t>
  </si>
  <si>
    <t xml:space="preserve">    其他广播电视教育支出</t>
  </si>
  <si>
    <t xml:space="preserve">  留学教育</t>
  </si>
  <si>
    <t xml:space="preserve">    出国留学教育</t>
  </si>
  <si>
    <t xml:space="preserve">    来华留学教育</t>
  </si>
  <si>
    <t xml:space="preserve">    其他留学教育支出</t>
  </si>
  <si>
    <t xml:space="preserve">  特殊教育</t>
  </si>
  <si>
    <t xml:space="preserve">    特殊学校教育</t>
  </si>
  <si>
    <t xml:space="preserve">    工读学校教育</t>
  </si>
  <si>
    <t xml:space="preserve">    其他特殊教育支出</t>
  </si>
  <si>
    <t xml:space="preserve">  进修及培训</t>
  </si>
  <si>
    <t xml:space="preserve">    教师进修</t>
  </si>
  <si>
    <t xml:space="preserve">    干部教育</t>
  </si>
  <si>
    <t xml:space="preserve">    培训支出</t>
  </si>
  <si>
    <t xml:space="preserve">    退役士兵能力提升</t>
  </si>
  <si>
    <t xml:space="preserve">    其他进修及培训</t>
  </si>
  <si>
    <t xml:space="preserve">  教育费附加安排的支出</t>
  </si>
  <si>
    <t xml:space="preserve">    农村中小学校舍建设</t>
  </si>
  <si>
    <t xml:space="preserve">    农村中小学教学设施</t>
  </si>
  <si>
    <t xml:space="preserve">    城市中小学校舍建设</t>
  </si>
  <si>
    <t xml:space="preserve">    城市中小学教学设施</t>
  </si>
  <si>
    <t xml:space="preserve">    中等职业学校教学设施</t>
  </si>
  <si>
    <t xml:space="preserve">    其他教育费附加安排的支出</t>
  </si>
  <si>
    <t xml:space="preserve">  其他教育支出(款)</t>
  </si>
  <si>
    <t xml:space="preserve">    其他教育支出(项)</t>
  </si>
  <si>
    <t>科学技术支出</t>
  </si>
  <si>
    <t xml:space="preserve">  科学技术管理事务</t>
  </si>
  <si>
    <t xml:space="preserve">    其他科学技术管理事务支出</t>
  </si>
  <si>
    <t xml:space="preserve">  基础研究</t>
  </si>
  <si>
    <t xml:space="preserve">    机构运行</t>
  </si>
  <si>
    <t xml:space="preserve">    重点基础研究规划</t>
  </si>
  <si>
    <t xml:space="preserve">    自然科学基金</t>
  </si>
  <si>
    <t xml:space="preserve">    重点实验室及相关设施</t>
  </si>
  <si>
    <t xml:space="preserve">    重大科学工程</t>
  </si>
  <si>
    <t xml:space="preserve">    专项基础科研</t>
  </si>
  <si>
    <t xml:space="preserve">    专项技术基础</t>
  </si>
  <si>
    <t xml:space="preserve">    其他基础研究支出</t>
  </si>
  <si>
    <t xml:space="preserve">  应用研究</t>
  </si>
  <si>
    <t xml:space="preserve">    社会公益研究</t>
  </si>
  <si>
    <t xml:space="preserve">    高技术研究</t>
  </si>
  <si>
    <t xml:space="preserve">    专项科研试制</t>
  </si>
  <si>
    <t xml:space="preserve">    其他应用研究支出</t>
  </si>
  <si>
    <t xml:space="preserve">  技术研究与开发</t>
  </si>
  <si>
    <t xml:space="preserve">    应用技术研究与开发</t>
  </si>
  <si>
    <t xml:space="preserve">    产业技术研究与开发</t>
  </si>
  <si>
    <t xml:space="preserve">    科技成果转化与扩散</t>
  </si>
  <si>
    <t xml:space="preserve">    其他技术研究与开发支出</t>
  </si>
  <si>
    <t xml:space="preserve">  科技条件与服务</t>
  </si>
  <si>
    <t xml:space="preserve">    技术创新服务体系</t>
  </si>
  <si>
    <t xml:space="preserve">    科技条件专项</t>
  </si>
  <si>
    <t xml:space="preserve">    其他科技条件与服务支出</t>
  </si>
  <si>
    <t xml:space="preserve">  社会科学</t>
  </si>
  <si>
    <t xml:space="preserve">    社会科学研究机构</t>
  </si>
  <si>
    <t xml:space="preserve">    社会科学研究</t>
  </si>
  <si>
    <t xml:space="preserve">    社科基金支出</t>
  </si>
  <si>
    <t xml:space="preserve">    其他社会科学支出</t>
  </si>
  <si>
    <t xml:space="preserve">  科学技术普及</t>
  </si>
  <si>
    <t xml:space="preserve">    科普活动</t>
  </si>
  <si>
    <t xml:space="preserve">    青少年科技活动</t>
  </si>
  <si>
    <t xml:space="preserve">    学术交流活动</t>
  </si>
  <si>
    <t xml:space="preserve">    科技馆站</t>
  </si>
  <si>
    <t xml:space="preserve">    其他科学技术普及支出</t>
  </si>
  <si>
    <t xml:space="preserve">  科技交流与合作</t>
  </si>
  <si>
    <t xml:space="preserve">    国际交流与合作</t>
  </si>
  <si>
    <t xml:space="preserve">    重大科技合作项目</t>
  </si>
  <si>
    <t xml:space="preserve">    其他科技交流与合作支出</t>
  </si>
  <si>
    <t xml:space="preserve">  科技重大项目</t>
  </si>
  <si>
    <t xml:space="preserve">    科技重大专项</t>
  </si>
  <si>
    <t xml:space="preserve">    重点研发计划</t>
  </si>
  <si>
    <t xml:space="preserve">  其他科学技术支出(款)</t>
  </si>
  <si>
    <t xml:space="preserve">    科技奖励</t>
  </si>
  <si>
    <t xml:space="preserve">    核应急</t>
  </si>
  <si>
    <t xml:space="preserve">    转制科研机构</t>
  </si>
  <si>
    <t xml:space="preserve">    其他科学技术支出(项)</t>
  </si>
  <si>
    <t>文化体育与传媒支出</t>
  </si>
  <si>
    <t xml:space="preserve">  文化</t>
  </si>
  <si>
    <t xml:space="preserve">    图书馆</t>
  </si>
  <si>
    <t xml:space="preserve">    文化展示及纪念机构</t>
  </si>
  <si>
    <t xml:space="preserve">    艺术表演场所</t>
  </si>
  <si>
    <t xml:space="preserve">    艺术表演团体</t>
  </si>
  <si>
    <t xml:space="preserve">    文化活动</t>
  </si>
  <si>
    <t xml:space="preserve">    群众文化</t>
  </si>
  <si>
    <t xml:space="preserve">    文化交流与合作</t>
  </si>
  <si>
    <t xml:space="preserve">    文化创作与保护</t>
  </si>
  <si>
    <t xml:space="preserve">    文化市场管理</t>
  </si>
  <si>
    <t xml:space="preserve">    其他文化支出</t>
  </si>
  <si>
    <t xml:space="preserve">  文物</t>
  </si>
  <si>
    <t xml:space="preserve">    文物保护</t>
  </si>
  <si>
    <t xml:space="preserve">    博物馆</t>
  </si>
  <si>
    <t xml:space="preserve">    历史名城与古迹</t>
  </si>
  <si>
    <t xml:space="preserve">    其他文物支出</t>
  </si>
  <si>
    <t xml:space="preserve">  体育</t>
  </si>
  <si>
    <t xml:space="preserve">    运动项目管理</t>
  </si>
  <si>
    <t xml:space="preserve">    体育竞赛</t>
  </si>
  <si>
    <t xml:space="preserve">    体育训练</t>
  </si>
  <si>
    <t xml:space="preserve">    体育场馆</t>
  </si>
  <si>
    <t xml:space="preserve">    群众体育</t>
  </si>
  <si>
    <t xml:space="preserve">    体育交流与合作</t>
  </si>
  <si>
    <t xml:space="preserve">    其他体育支出</t>
  </si>
  <si>
    <t xml:space="preserve">  新闻出版广播影视</t>
  </si>
  <si>
    <t xml:space="preserve">    广播</t>
  </si>
  <si>
    <t xml:space="preserve">    电视</t>
  </si>
  <si>
    <t xml:space="preserve">    电影</t>
  </si>
  <si>
    <t xml:space="preserve">    新闻通讯</t>
  </si>
  <si>
    <t xml:space="preserve">    出版发行</t>
  </si>
  <si>
    <t xml:space="preserve">    版权管理</t>
  </si>
  <si>
    <t xml:space="preserve">    其他新闻出版广播影视支出</t>
  </si>
  <si>
    <t xml:space="preserve">  其他文化体育与传媒支出(款)</t>
  </si>
  <si>
    <t xml:space="preserve">    宣传文化发展专项支出</t>
  </si>
  <si>
    <t xml:space="preserve">    文化产业发展专项支出</t>
  </si>
  <si>
    <t xml:space="preserve">    其他文化体育与传媒支出(项)</t>
  </si>
  <si>
    <t xml:space="preserve">  人力资源和社会保障管理事务</t>
  </si>
  <si>
    <t xml:space="preserve">    综合业务管理</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</si>
  <si>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</si>
  <si>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</si>
  <si>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</si>
  <si>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</si>
  <si>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</si>
  <si>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</si>
  <si>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</si>
  <si>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其他人力资源和社会保障管理事务支出</t>
  </si>
  <si>
    <t xml:space="preserve">  民政管理事务</t>
  </si>
  <si>
    <t xml:space="preserve">    拥军优属</t>
  </si>
  <si>
    <t xml:space="preserve">    老龄事务</t>
  </si>
  <si>
    <t xml:space="preserve">    民间组织管理</t>
  </si>
  <si>
    <t xml:space="preserve">    行政区划和地名管理</t>
  </si>
  <si>
    <t xml:space="preserve">    基层政权和社区建设</t>
  </si>
  <si>
    <t xml:space="preserve">    部队供应</t>
  </si>
  <si>
    <t xml:space="preserve">    其他民政管理事务支出</t>
  </si>
  <si>
    <t xml:space="preserve">    财政对失业保险基金的补助</t>
  </si>
  <si>
    <t xml:space="preserve">    财政对工伤保险基金的补助</t>
  </si>
  <si>
    <t xml:space="preserve">    财政对生育保险基金的补助</t>
  </si>
  <si>
    <t xml:space="preserve">    财政对城乡居民基本养老保险基金的补助</t>
  </si>
  <si>
    <t xml:space="preserve">    用一般公共预算补充基金</t>
  </si>
  <si>
    <t xml:space="preserve">  行政事业单位离退休</t>
  </si>
  <si>
    <t xml:space="preserve">    归口管理的行政单位离退休</t>
  </si>
  <si>
    <t xml:space="preserve">    事业单位离退休</t>
  </si>
  <si>
    <t xml:space="preserve">    离退休人员管理机构</t>
  </si>
  <si>
    <t xml:space="preserve">    未归口管理的行政单位离退休</t>
  </si>
  <si>
    <t xml:space="preserve">    机关事业单位基本养老保险缴费支出</t>
  </si>
  <si>
    <t xml:space="preserve">    机关事业单位职业年金缴费支出</t>
  </si>
  <si>
    <t xml:space="preserve">    对机关事业单位基本养老保险基金的补助</t>
  </si>
  <si>
    <t xml:space="preserve">    其他行政事业单位离退休支出</t>
  </si>
  <si>
    <t xml:space="preserve">  企业改革补助</t>
  </si>
  <si>
    <t xml:space="preserve">    企业关闭破产补助</t>
  </si>
  <si>
    <t xml:space="preserve">    厂办大集体改革补助</t>
  </si>
  <si>
    <t xml:space="preserve">    其他企业改革发展补助</t>
  </si>
  <si>
    <t xml:space="preserve">  就业补助</t>
  </si>
  <si>
    <t xml:space="preserve">    就业创业服务补贴</t>
  </si>
  <si>
    <t xml:space="preserve">    职业培训补贴</t>
  </si>
  <si>
    <t xml:space="preserve">    社会保险补贴</t>
  </si>
  <si>
    <t xml:space="preserve">    公益性岗位补贴</t>
  </si>
  <si>
    <t xml:space="preserve">    职业技能鉴定补贴</t>
  </si>
  <si>
    <t xml:space="preserve">    就业见习补贴</t>
  </si>
  <si>
    <t xml:space="preserve">    高技能人才培养补助</t>
  </si>
  <si>
    <t xml:space="preserve">    求职创业补贴</t>
  </si>
  <si>
    <t xml:space="preserve">    其他就业补助支出</t>
  </si>
  <si>
    <t xml:space="preserve">  抚恤</t>
  </si>
  <si>
    <t xml:space="preserve">    死亡抚恤</t>
  </si>
  <si>
    <t xml:space="preserve">    伤残抚恤</t>
  </si>
  <si>
    <t xml:space="preserve">    在乡复员、退伍军人生活补助</t>
  </si>
  <si>
    <t xml:space="preserve">    优抚事业单位支出</t>
  </si>
  <si>
    <t xml:space="preserve">    义务兵优待</t>
  </si>
  <si>
    <t xml:space="preserve">    农村籍退役士兵老年生活补助</t>
  </si>
  <si>
    <t xml:space="preserve">    其他优抚支出</t>
  </si>
  <si>
    <t xml:space="preserve">  退役安置</t>
  </si>
  <si>
    <t xml:space="preserve">    退役士兵安置</t>
  </si>
  <si>
    <t xml:space="preserve">    军队移交政府的离退休人员安置</t>
  </si>
  <si>
    <t xml:space="preserve">    军队移交政府离退休干部管理机构</t>
  </si>
  <si>
    <t xml:space="preserve">    退役士兵管理教育</t>
  </si>
  <si>
    <t xml:space="preserve">    其他退役安置支出</t>
  </si>
  <si>
    <t xml:space="preserve">  社会福利</t>
  </si>
  <si>
    <t xml:space="preserve">    儿童福利</t>
  </si>
  <si>
    <t xml:space="preserve">    老年福利</t>
  </si>
  <si>
    <t xml:space="preserve">    假肢矫形</t>
  </si>
  <si>
    <t xml:space="preserve">    殡葬</t>
  </si>
  <si>
    <t xml:space="preserve">    社会福利事业单位</t>
  </si>
  <si>
    <t xml:space="preserve">    其他社会福利支出</t>
  </si>
  <si>
    <t xml:space="preserve">  残疾人事业</t>
  </si>
  <si>
    <t xml:space="preserve">    残疾人康复</t>
  </si>
  <si>
    <t xml:space="preserve">    残疾人就业和扶贫</t>
  </si>
  <si>
    <t xml:space="preserve">    残疾人体育</t>
  </si>
  <si>
    <t xml:space="preserve">    其他残疾人事业支出</t>
  </si>
  <si>
    <t xml:space="preserve">  自然灾害生活救助</t>
  </si>
  <si>
    <t xml:space="preserve">    中央自然灾害生活补助</t>
  </si>
  <si>
    <t xml:space="preserve">    地方自然灾害生活补助</t>
  </si>
  <si>
    <t xml:space="preserve">    自然灾害灾后重建补助</t>
  </si>
  <si>
    <t xml:space="preserve">    其他自然灾害生活救助支出</t>
  </si>
  <si>
    <t xml:space="preserve">  红十字事业</t>
  </si>
  <si>
    <t xml:space="preserve">    其他红十字事业支出</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</si>
  <si>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</si>
  <si>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</si>
  <si>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</si>
  <si>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</si>
  <si>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</si>
  <si>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</si>
  <si>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补充道路交通事故社会救助基金</t>
  </si>
  <si>
    <t xml:space="preserve">    交强险营业税补助基金支出</t>
  </si>
  <si>
    <t xml:space="preserve">    交强险罚款收入补助基金支出</t>
  </si>
  <si>
    <t xml:space="preserve">  其他生活救助</t>
  </si>
  <si>
    <t xml:space="preserve">    其他城市生活救助</t>
  </si>
  <si>
    <t xml:space="preserve">    其他农村生活救助</t>
  </si>
  <si>
    <t xml:space="preserve">  其他社会保障和就业支出(款)</t>
  </si>
  <si>
    <t xml:space="preserve">    其他社会保障和就业支出(项)</t>
  </si>
  <si>
    <t>医疗卫生与计划生育支出</t>
  </si>
  <si>
    <t xml:space="preserve">  医疗卫生与计划生育管理事务</t>
  </si>
  <si>
    <t xml:space="preserve">    其他医疗卫生与计划生育管理事务支出</t>
  </si>
  <si>
    <t xml:space="preserve">  公立医院</t>
  </si>
  <si>
    <t xml:space="preserve">    综合医院</t>
  </si>
  <si>
    <t xml:space="preserve">    中医(民族)医院</t>
  </si>
  <si>
    <t xml:space="preserve">    传染病医院</t>
  </si>
  <si>
    <t xml:space="preserve">    职业病防治医院</t>
  </si>
  <si>
    <t xml:space="preserve">    精神病医院</t>
  </si>
  <si>
    <t xml:space="preserve">    妇产医院</t>
  </si>
  <si>
    <t xml:space="preserve">    儿童医院</t>
  </si>
  <si>
    <t xml:space="preserve">    其他专科医院</t>
  </si>
  <si>
    <t xml:space="preserve">    福利医院</t>
  </si>
  <si>
    <t xml:space="preserve">    行业医院</t>
  </si>
  <si>
    <t xml:space="preserve">    处理医疗欠费</t>
  </si>
  <si>
    <t xml:space="preserve">    其他公立医院支出</t>
  </si>
  <si>
    <t xml:space="preserve">  基层医疗卫生机构</t>
  </si>
  <si>
    <t xml:space="preserve">    城市社区卫生机构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</si>
  <si>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</si>
  <si>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</si>
  <si>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</si>
  <si>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</si>
  <si>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</si>
  <si>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</si>
  <si>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</si>
  <si>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</si>
  <si>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</si>
  <si>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其他专业公共卫生机构</t>
  </si>
  <si>
    <t xml:space="preserve">    基本公共卫生服务</t>
  </si>
  <si>
    <t xml:space="preserve">    重大公共卫生专项</t>
  </si>
  <si>
    <t xml:space="preserve">    突发公共卫生事件应急处理</t>
  </si>
  <si>
    <t xml:space="preserve">    其他公共卫生支出</t>
  </si>
  <si>
    <t xml:space="preserve">    行政单位医疗</t>
  </si>
  <si>
    <t xml:space="preserve">    事业单位医疗</t>
  </si>
  <si>
    <t xml:space="preserve">    公务员医疗补助</t>
  </si>
  <si>
    <t xml:space="preserve">    优抚对象医疗补助</t>
  </si>
  <si>
    <t xml:space="preserve">    城乡医疗救助</t>
  </si>
  <si>
    <t xml:space="preserve">    疾病应急救助</t>
  </si>
  <si>
    <t xml:space="preserve">  中医药</t>
  </si>
  <si>
    <t xml:space="preserve">    中医(民族医)药专项</t>
  </si>
  <si>
    <t xml:space="preserve">    其他中医药支出</t>
  </si>
  <si>
    <t xml:space="preserve">  计划生育事务</t>
  </si>
  <si>
    <t xml:space="preserve">    计划生育机构</t>
  </si>
  <si>
    <t xml:space="preserve">    计划生育服务</t>
  </si>
  <si>
    <t xml:space="preserve">    其他计划生育事务支出</t>
  </si>
  <si>
    <t xml:space="preserve">  食品和药品监督管理事务</t>
  </si>
  <si>
    <t xml:space="preserve">    药品事务</t>
  </si>
  <si>
    <t xml:space="preserve">    化妆品事务</t>
  </si>
  <si>
    <t xml:space="preserve">    医疗器械事务</t>
  </si>
  <si>
    <t xml:space="preserve">    食品安全事务</t>
  </si>
  <si>
    <t xml:space="preserve">    其他食品和药品监督管理事务支出</t>
  </si>
  <si>
    <t xml:space="preserve">  其他医疗卫生与计划生育支出(款)</t>
  </si>
  <si>
    <t xml:space="preserve">    其他医疗卫生与计划生育支出(项)</t>
  </si>
  <si>
    <t>节能环保支出</t>
  </si>
  <si>
    <t xml:space="preserve">  环境保护管理事务</t>
  </si>
  <si>
    <t xml:space="preserve">    环境保护宣传</t>
  </si>
  <si>
    <t xml:space="preserve">    环境保护法规、规划及标准</t>
  </si>
  <si>
    <t xml:space="preserve">    环境国际合作及履约</t>
  </si>
  <si>
    <t xml:space="preserve">    环境保护行政许可</t>
  </si>
  <si>
    <t xml:space="preserve">    其他环境保护管理事务支出</t>
  </si>
  <si>
    <t xml:space="preserve">  环境监测与监察</t>
  </si>
  <si>
    <t xml:space="preserve">    建设项目环评审查与监督</t>
  </si>
  <si>
    <t xml:space="preserve">    核与辐射安全监督</t>
  </si>
  <si>
    <t xml:space="preserve">    其他环境监测与监察支出</t>
  </si>
  <si>
    <t xml:space="preserve">  污染防治</t>
  </si>
  <si>
    <t xml:space="preserve">    大气</t>
  </si>
  <si>
    <t xml:space="preserve">    水体</t>
  </si>
  <si>
    <t xml:space="preserve">    噪声</t>
  </si>
  <si>
    <t xml:space="preserve">    固体废弃物与化学品</t>
  </si>
  <si>
    <t xml:space="preserve">    放射源和放射性废物监管</t>
  </si>
  <si>
    <t xml:space="preserve">    辐射</t>
  </si>
  <si>
    <t xml:space="preserve">    其他污染防治支出</t>
  </si>
  <si>
    <t xml:space="preserve">  自然生态保护</t>
  </si>
  <si>
    <t xml:space="preserve">    生态保护</t>
  </si>
  <si>
    <t xml:space="preserve">    农村环境保护</t>
  </si>
  <si>
    <t xml:space="preserve">    自然保护区</t>
  </si>
  <si>
    <t xml:space="preserve">    生物及物种资源保护</t>
  </si>
  <si>
    <t xml:space="preserve">    其他自然生态保护支出</t>
  </si>
  <si>
    <t xml:space="preserve">  天然林保护</t>
  </si>
  <si>
    <t xml:space="preserve">    森林管护</t>
  </si>
  <si>
    <t xml:space="preserve">    社会保险补助</t>
  </si>
  <si>
    <t xml:space="preserve">    政策性社会性支出补助</t>
  </si>
  <si>
    <t xml:space="preserve">    天然林保护工程建设</t>
  </si>
  <si>
    <t xml:space="preserve">    其他天然林保护支出</t>
  </si>
  <si>
    <t xml:space="preserve">  退耕还林</t>
  </si>
  <si>
    <t xml:space="preserve">    退耕现金</t>
  </si>
  <si>
    <t xml:space="preserve">    退耕还林粮食折现补贴</t>
  </si>
  <si>
    <t xml:space="preserve">    退耕还林粮食费用补贴</t>
  </si>
  <si>
    <t xml:space="preserve">    退耕还林工程建设</t>
  </si>
  <si>
    <t xml:space="preserve">    其他退耕还林支出</t>
  </si>
  <si>
    <t xml:space="preserve">  风沙荒漠治理</t>
  </si>
  <si>
    <t xml:space="preserve">    京津风沙源治理工程建设</t>
  </si>
  <si>
    <t xml:space="preserve">    其他风沙荒漠治理支出</t>
  </si>
  <si>
    <t xml:space="preserve">  退牧还草</t>
  </si>
  <si>
    <t xml:space="preserve">    退牧还草工程建设</t>
  </si>
  <si>
    <t xml:space="preserve">    其他退牧还草支出</t>
  </si>
  <si>
    <t xml:space="preserve">  已垦草原退耕还草(款)</t>
  </si>
  <si>
    <t xml:space="preserve">    已垦草原退耕还草(项)</t>
  </si>
  <si>
    <t xml:space="preserve">  能源节约利用(款)</t>
  </si>
  <si>
    <t xml:space="preserve">    能源节约利用(项)</t>
  </si>
  <si>
    <t xml:space="preserve">  污染减排</t>
  </si>
  <si>
    <t xml:space="preserve">    环境监测与信息</t>
  </si>
  <si>
    <t xml:space="preserve">    环境执法监察</t>
  </si>
  <si>
    <t xml:space="preserve">    减排专项支出</t>
  </si>
  <si>
    <t xml:space="preserve">    清洁生产专项支出</t>
  </si>
  <si>
    <t xml:space="preserve">    其他污染减排支出</t>
  </si>
  <si>
    <t xml:space="preserve">  可再生能源(款)</t>
  </si>
  <si>
    <t xml:space="preserve">    可再生能源(项)</t>
  </si>
  <si>
    <t xml:space="preserve">  循环经济(款)</t>
  </si>
  <si>
    <t xml:space="preserve">    循环经济(项)</t>
  </si>
  <si>
    <t xml:space="preserve">  能源管理事务</t>
  </si>
  <si>
    <t xml:space="preserve">    能源预测预警</t>
  </si>
  <si>
    <t xml:space="preserve">    能源战略规划与实施</t>
  </si>
  <si>
    <t xml:space="preserve">    能源科技装备</t>
  </si>
  <si>
    <t xml:space="preserve">    能源行业管理</t>
  </si>
  <si>
    <t xml:space="preserve">    能源管理</t>
  </si>
  <si>
    <t xml:space="preserve">    石油储备发展管理</t>
  </si>
  <si>
    <t xml:space="preserve">    能源调查</t>
  </si>
  <si>
    <t xml:space="preserve">    农村电网建设</t>
  </si>
  <si>
    <t xml:space="preserve">    其他能源管理事务支出</t>
  </si>
  <si>
    <t xml:space="preserve">  其他节能环保支出(款)</t>
  </si>
  <si>
    <t xml:space="preserve">    其他节能环保支出(项)</t>
  </si>
  <si>
    <t>城乡社区支出</t>
  </si>
  <si>
    <t xml:space="preserve">  城乡社区管理事务</t>
  </si>
  <si>
    <t xml:space="preserve">    城管执法</t>
  </si>
  <si>
    <t xml:space="preserve">    工程建设标准规范编制与监管</t>
  </si>
  <si>
    <t xml:space="preserve">    工程建设管理</t>
  </si>
  <si>
    <t xml:space="preserve">    市政公用行业市场监管</t>
  </si>
  <si>
    <t xml:space="preserve">    国家重点风景区规划与保护</t>
  </si>
  <si>
    <t xml:space="preserve">    住宅建设与房地产市场监管</t>
  </si>
  <si>
    <t xml:space="preserve">    执业资格注册、资质审查</t>
  </si>
  <si>
    <t xml:space="preserve">    其他城乡社区管理事务支出</t>
  </si>
  <si>
    <t xml:space="preserve">  城乡社区规划与管理(款)</t>
  </si>
  <si>
    <t xml:space="preserve">    城乡社区规划与管理(项)</t>
  </si>
  <si>
    <t xml:space="preserve">  城乡社区公共设施</t>
  </si>
  <si>
    <t xml:space="preserve">    小城镇基础设施建设</t>
  </si>
  <si>
    <t xml:space="preserve">    其他城乡社区公共设施支出</t>
  </si>
  <si>
    <t xml:space="preserve">  城乡社区环境卫生(款)</t>
  </si>
  <si>
    <t xml:space="preserve">    城乡社区环境卫生(项)</t>
  </si>
  <si>
    <t xml:space="preserve">  建设市场管理与监督(款)</t>
  </si>
  <si>
    <t xml:space="preserve">    建设市场管理与监督(项)</t>
  </si>
  <si>
    <t xml:space="preserve">  其他城乡社区支出(款)</t>
  </si>
  <si>
    <t xml:space="preserve">    其他城乡社区支出(项)</t>
  </si>
  <si>
    <t>农林水支出</t>
  </si>
  <si>
    <t xml:space="preserve">  农业</t>
  </si>
  <si>
    <t xml:space="preserve">    农垦运行</t>
  </si>
  <si>
    <t xml:space="preserve">    科技转化与推广服务</t>
  </si>
  <si>
    <t xml:space="preserve">    病虫害控制</t>
  </si>
  <si>
    <t xml:space="preserve">    农产品质量安全</t>
  </si>
  <si>
    <t xml:space="preserve">    执法监管</t>
  </si>
  <si>
    <t xml:space="preserve">    统计监测与信息服务</t>
  </si>
  <si>
    <t xml:space="preserve">    农业行业业务管理</t>
  </si>
  <si>
    <t xml:space="preserve">    对外交流与合作</t>
  </si>
  <si>
    <t xml:space="preserve">    防灾救灾</t>
  </si>
  <si>
    <t xml:space="preserve">    稳定农民收入补贴</t>
  </si>
  <si>
    <t xml:space="preserve">    农业结构调整补贴</t>
  </si>
  <si>
    <t xml:space="preserve">    农业生产支持补贴</t>
  </si>
  <si>
    <t xml:space="preserve">    农业组织化与产业化经营</t>
  </si>
  <si>
    <t xml:space="preserve">    农产品加工与促销</t>
  </si>
  <si>
    <t xml:space="preserve">    农村公益事业</t>
  </si>
  <si>
    <t xml:space="preserve">    综合财力补助</t>
  </si>
  <si>
    <t xml:space="preserve">    农业资源保护修复与利用</t>
  </si>
  <si>
    <t xml:space="preserve">    农村道路建设</t>
  </si>
  <si>
    <t xml:space="preserve">    成品油价格改革对渔业的补贴</t>
  </si>
  <si>
    <t xml:space="preserve">    对高校毕业生到基层任职补助</t>
  </si>
  <si>
    <t xml:space="preserve">    其他农业支出</t>
  </si>
  <si>
    <t xml:space="preserve">  林业</t>
  </si>
  <si>
    <t xml:space="preserve">    林业事业机构</t>
  </si>
  <si>
    <t xml:space="preserve">    森林培育</t>
  </si>
  <si>
    <t xml:space="preserve">    林业技术推广</t>
  </si>
  <si>
    <t xml:space="preserve">    森林资源管理</t>
  </si>
  <si>
    <t xml:space="preserve">    森林资源监测</t>
  </si>
  <si>
    <t xml:space="preserve">    森林生态效益补偿</t>
  </si>
  <si>
    <t xml:space="preserve">    林业自然保护区</t>
  </si>
  <si>
    <t xml:space="preserve">    动植物保护</t>
  </si>
  <si>
    <t xml:space="preserve">    湿地保护</t>
  </si>
  <si>
    <t xml:space="preserve">    林业执法与监督</t>
  </si>
  <si>
    <t xml:space="preserve">    林业检疫检测</t>
  </si>
  <si>
    <t xml:space="preserve">    防沙治沙</t>
  </si>
  <si>
    <t xml:space="preserve">    林业质量安全</t>
  </si>
  <si>
    <t xml:space="preserve">    林业工程与项目管理</t>
  </si>
  <si>
    <t xml:space="preserve">    林业对外合作与交流</t>
  </si>
  <si>
    <t xml:space="preserve">    林业产业化</t>
  </si>
  <si>
    <t xml:space="preserve">    信息管理</t>
  </si>
  <si>
    <t xml:space="preserve">    林业政策制定与宣传</t>
  </si>
  <si>
    <t xml:space="preserve">    林业资金审计稽查</t>
  </si>
  <si>
    <t xml:space="preserve">    林区公共支出</t>
  </si>
  <si>
    <t xml:space="preserve">    林业贷款贴息</t>
  </si>
  <si>
    <t xml:space="preserve">    成品油价格改革对林业的补贴</t>
  </si>
  <si>
    <t xml:space="preserve">    林业防灾减灾</t>
  </si>
  <si>
    <t xml:space="preserve">    其他林业支出</t>
  </si>
  <si>
    <t xml:space="preserve">  水利</t>
  </si>
  <si>
    <t xml:space="preserve">    水利行业业务管理</t>
  </si>
  <si>
    <t xml:space="preserve">    水利工程建设</t>
  </si>
  <si>
    <t xml:space="preserve">    水利工程运行与维护</t>
  </si>
  <si>
    <t xml:space="preserve">    长江黄河等流域管理</t>
  </si>
  <si>
    <t xml:space="preserve">    水利前期工作</t>
  </si>
  <si>
    <t xml:space="preserve">    水利执法监督</t>
  </si>
  <si>
    <t xml:space="preserve">    水土保持</t>
  </si>
  <si>
    <t xml:space="preserve">    水资源节约管理与保护</t>
  </si>
  <si>
    <t xml:space="preserve">    水质监测</t>
  </si>
  <si>
    <t xml:space="preserve">    水文测报</t>
  </si>
  <si>
    <t xml:space="preserve">    防汛</t>
  </si>
  <si>
    <t xml:space="preserve">    抗旱</t>
  </si>
  <si>
    <t xml:space="preserve">    农田水利</t>
  </si>
  <si>
    <t xml:space="preserve">    水利技术推广</t>
  </si>
  <si>
    <t xml:space="preserve">    国际河流治理与管理</t>
  </si>
  <si>
    <t xml:space="preserve">    江河湖库水系综合整治</t>
  </si>
  <si>
    <t xml:space="preserve">    大中型水库移民后期扶持专项支出</t>
  </si>
  <si>
    <t xml:space="preserve">    水利安全监督</t>
  </si>
  <si>
    <t xml:space="preserve">    砂石资源费支出</t>
  </si>
  <si>
    <t xml:space="preserve">    水利建设移民支出</t>
  </si>
  <si>
    <t xml:space="preserve">    农村人畜饮水</t>
  </si>
  <si>
    <t xml:space="preserve">    其他水利支出</t>
  </si>
  <si>
    <t xml:space="preserve">  南水北调</t>
  </si>
  <si>
    <t xml:space="preserve">    南水北调工程建设</t>
  </si>
  <si>
    <t xml:space="preserve">    政策研究与信息管理</t>
  </si>
  <si>
    <t xml:space="preserve">    工程稽查</t>
  </si>
  <si>
    <t xml:space="preserve">    前期工作</t>
  </si>
  <si>
    <t xml:space="preserve">    南水北调技术推广</t>
  </si>
  <si>
    <t xml:space="preserve">    环境、移民及水资源管理与保护</t>
  </si>
  <si>
    <t xml:space="preserve">    其他南水北调支出</t>
  </si>
  <si>
    <t xml:space="preserve">  扶贫</t>
  </si>
  <si>
    <t xml:space="preserve">    农村基础设施建设</t>
  </si>
  <si>
    <t xml:space="preserve">    生产发展</t>
  </si>
  <si>
    <t xml:space="preserve">    社会发展</t>
  </si>
  <si>
    <t xml:space="preserve">    扶贫贷款奖补和贴息</t>
  </si>
  <si>
    <t xml:space="preserve">    “三西”农业建设专项补助</t>
  </si>
  <si>
    <t xml:space="preserve">    扶贫事业机构</t>
  </si>
  <si>
    <t xml:space="preserve">    其他扶贫支出</t>
  </si>
  <si>
    <t xml:space="preserve">  农业综合开发</t>
  </si>
  <si>
    <t xml:space="preserve">    土地治理</t>
  </si>
  <si>
    <t xml:space="preserve">    产业化经营</t>
  </si>
  <si>
    <t xml:space="preserve">    科技示范</t>
  </si>
  <si>
    <t xml:space="preserve">    其他农业综合开发支出</t>
  </si>
  <si>
    <t xml:space="preserve">  农村综合改革</t>
  </si>
  <si>
    <t xml:space="preserve">    对村级一事一议的补助</t>
  </si>
  <si>
    <t xml:space="preserve">    国有农场办社会职能改革补助</t>
  </si>
  <si>
    <t xml:space="preserve">    对村民委员会和村党支部的补助</t>
  </si>
  <si>
    <t xml:space="preserve">    对村集体经济组织的补助</t>
  </si>
  <si>
    <t xml:space="preserve">    农村综合改革示范试点补助</t>
  </si>
  <si>
    <t xml:space="preserve">    其他农村综合改革支出</t>
  </si>
  <si>
    <t xml:space="preserve">  普惠金融发展支出</t>
  </si>
  <si>
    <t xml:space="preserve">    支持农村金融机构</t>
  </si>
  <si>
    <t xml:space="preserve">    涉农贷款增量奖励</t>
  </si>
  <si>
    <t xml:space="preserve">    农业保险保费补贴</t>
  </si>
  <si>
    <t xml:space="preserve">    其他普惠金融发展支出</t>
  </si>
  <si>
    <t xml:space="preserve">  目标价格补贴</t>
  </si>
  <si>
    <t xml:space="preserve">    棉花目标价格补贴</t>
  </si>
  <si>
    <t xml:space="preserve">    大豆目标价格补贴</t>
  </si>
  <si>
    <t xml:space="preserve">    其他目标价格补贴</t>
  </si>
  <si>
    <t xml:space="preserve">  其他农林水支出(款)</t>
  </si>
  <si>
    <t xml:space="preserve">    化解其他公益性乡村债务支出</t>
  </si>
  <si>
    <t xml:space="preserve">    其他农林水支出(项)</t>
  </si>
  <si>
    <t>交通运输支出</t>
  </si>
  <si>
    <t xml:space="preserve">  公路水路运输</t>
  </si>
  <si>
    <t xml:space="preserve">    公路养护</t>
  </si>
  <si>
    <t xml:space="preserve">    公路和运输安全</t>
  </si>
  <si>
    <t xml:space="preserve">    公路还贷专项</t>
  </si>
  <si>
    <t xml:space="preserve">    公路运输管理</t>
  </si>
  <si>
    <t xml:space="preserve">    公路和运输技术标准化建设</t>
  </si>
  <si>
    <t xml:space="preserve">    港口设施</t>
  </si>
  <si>
    <t xml:space="preserve">    航道维护</t>
  </si>
  <si>
    <t xml:space="preserve">    船舶检验</t>
  </si>
  <si>
    <t xml:space="preserve">    救助打捞</t>
  </si>
  <si>
    <t xml:space="preserve">    内河运输</t>
  </si>
  <si>
    <t xml:space="preserve">    远洋运输</t>
  </si>
  <si>
    <t xml:space="preserve">    海事管理</t>
  </si>
  <si>
    <t xml:space="preserve">    航标事业发展支出</t>
  </si>
  <si>
    <t xml:space="preserve">    水路运输管理支出</t>
  </si>
  <si>
    <t xml:space="preserve">    口岸建设</t>
  </si>
  <si>
    <t xml:space="preserve">    取消政府还贷二级公路收费专项支出</t>
  </si>
  <si>
    <t xml:space="preserve">    其他公路水路运输支出</t>
  </si>
  <si>
    <t xml:space="preserve">  铁路运输</t>
  </si>
  <si>
    <t xml:space="preserve">    铁路路网建设</t>
  </si>
  <si>
    <t xml:space="preserve">    铁路还贷专项</t>
  </si>
  <si>
    <t xml:space="preserve">    铁路安全</t>
  </si>
  <si>
    <t xml:space="preserve">    铁路专项运输</t>
  </si>
  <si>
    <t xml:space="preserve">    行业监管</t>
  </si>
  <si>
    <t xml:space="preserve">    其他铁路运输支出</t>
  </si>
  <si>
    <t xml:space="preserve">  民用航空运输</t>
  </si>
  <si>
    <t xml:space="preserve">    机场建设</t>
  </si>
  <si>
    <t xml:space="preserve">    空管系统建设</t>
  </si>
  <si>
    <t xml:space="preserve">    民航还贷专项支出</t>
  </si>
  <si>
    <t xml:space="preserve">    民用航空安全</t>
  </si>
  <si>
    <t xml:space="preserve">    民航专项运输</t>
  </si>
  <si>
    <t xml:space="preserve">    其他民用航空运输支出</t>
  </si>
  <si>
    <t xml:space="preserve">  成品油价格改革对交通运输的补贴</t>
  </si>
  <si>
    <t xml:space="preserve">    对城市公交的补贴</t>
  </si>
  <si>
    <t xml:space="preserve">    对农村道路客运的补贴</t>
  </si>
  <si>
    <t xml:space="preserve">    对出租车的补贴</t>
  </si>
  <si>
    <t xml:space="preserve">    成品油价格改革补贴其他支出</t>
  </si>
  <si>
    <t xml:space="preserve">  邮政业支出</t>
  </si>
  <si>
    <t xml:space="preserve">    邮政普遍服务与特殊服务</t>
  </si>
  <si>
    <t xml:space="preserve">    其他邮政业支出</t>
  </si>
  <si>
    <t xml:space="preserve">  车辆购置税支出</t>
  </si>
  <si>
    <t xml:space="preserve">    车辆购置税用于公路等基础设施建设支出</t>
  </si>
  <si>
    <t xml:space="preserve">    车辆购置税用于农村公路建设支出</t>
  </si>
  <si>
    <t xml:space="preserve">    车辆购置税用于老旧汽车报废更新补贴支出</t>
  </si>
  <si>
    <t xml:space="preserve">    车辆购置税其他支出</t>
  </si>
  <si>
    <t xml:space="preserve">  其他交通运输支出(款)</t>
  </si>
  <si>
    <t xml:space="preserve">    公共交通运营补助</t>
  </si>
  <si>
    <t xml:space="preserve">    其他交通运输支出(项)</t>
  </si>
  <si>
    <t>资源勘探信息等支出</t>
  </si>
  <si>
    <t xml:space="preserve">  资源勘探开发</t>
  </si>
  <si>
    <t xml:space="preserve">    煤炭勘探开采和洗选</t>
  </si>
  <si>
    <t xml:space="preserve">    石油和天然气勘探开采</t>
  </si>
  <si>
    <t xml:space="preserve">    黑色金属矿勘探和采选</t>
  </si>
  <si>
    <t xml:space="preserve">    有色金属矿勘探和采选</t>
  </si>
  <si>
    <t xml:space="preserve">    非金属矿勘探和采选</t>
  </si>
  <si>
    <t xml:space="preserve">    其他资源勘探业支出</t>
  </si>
  <si>
    <t xml:space="preserve">  制造业</t>
  </si>
  <si>
    <t xml:space="preserve">    纺织业</t>
  </si>
  <si>
    <t xml:space="preserve">    医药制造业</t>
  </si>
  <si>
    <t xml:space="preserve">    非金属矿物制品业</t>
  </si>
  <si>
    <t xml:space="preserve">    通信设备、计算机及其他电子设备制造业</t>
  </si>
  <si>
    <t xml:space="preserve">    交通运输设备制造业</t>
  </si>
  <si>
    <t xml:space="preserve">    电气机械及器材制造业</t>
  </si>
  <si>
    <t xml:space="preserve">    工艺品及其他制造业</t>
  </si>
  <si>
    <t xml:space="preserve">    石油加工、炼焦及核燃料加工业</t>
  </si>
  <si>
    <t xml:space="preserve">    化学原料及化学制品制造业</t>
  </si>
  <si>
    <t xml:space="preserve">    黑色金属冶炼及压延加工业</t>
  </si>
  <si>
    <t xml:space="preserve">    有色金属冶炼及压延加工业</t>
  </si>
  <si>
    <t xml:space="preserve">    其他制造业支出</t>
  </si>
  <si>
    <t xml:space="preserve">  建筑业</t>
  </si>
  <si>
    <t xml:space="preserve">    其他建筑业支出</t>
  </si>
  <si>
    <t xml:space="preserve">  工业和信息产业监管</t>
  </si>
  <si>
    <t xml:space="preserve">    战备应急</t>
  </si>
  <si>
    <t xml:space="preserve">    信息安全建设</t>
  </si>
  <si>
    <t xml:space="preserve">    专用通信</t>
  </si>
  <si>
    <t xml:space="preserve">    无线电监管</t>
  </si>
  <si>
    <t xml:space="preserve">    工业和信息产业战略研究与标准制定</t>
  </si>
  <si>
    <t xml:space="preserve">    工业和信息产业支持</t>
  </si>
  <si>
    <t xml:space="preserve">    电子专项工程</t>
  </si>
  <si>
    <t xml:space="preserve">    技术基础研究</t>
  </si>
  <si>
    <t xml:space="preserve">    其他工业和信息产业监管支出</t>
  </si>
  <si>
    <t xml:space="preserve">  安全生产监管</t>
  </si>
  <si>
    <t xml:space="preserve">    国务院安委会专项</t>
  </si>
  <si>
    <t xml:space="preserve">    安全监管监察专项</t>
  </si>
  <si>
    <t xml:space="preserve">    应急救援支出</t>
  </si>
  <si>
    <t xml:space="preserve">    煤炭安全</t>
  </si>
  <si>
    <t xml:space="preserve">    其他安全生产监管支出</t>
  </si>
  <si>
    <t xml:space="preserve">  国有资产监管</t>
  </si>
  <si>
    <t xml:space="preserve">    国有企业监事会专项</t>
  </si>
  <si>
    <t xml:space="preserve">    中央企业专项管理</t>
  </si>
  <si>
    <t xml:space="preserve">    其他国有资产监管支出</t>
  </si>
  <si>
    <t xml:space="preserve">  支持中小企业发展和管理支出</t>
  </si>
  <si>
    <t xml:space="preserve">    科技型中小企业技术创新基金</t>
  </si>
  <si>
    <t xml:space="preserve">    中小企业发展专项</t>
  </si>
  <si>
    <t xml:space="preserve">    其他支持中小企业发展和管理支出</t>
  </si>
  <si>
    <t xml:space="preserve">  其他资源勘探信息等支出(款)</t>
  </si>
  <si>
    <t xml:space="preserve">    黄金事务</t>
  </si>
  <si>
    <t xml:space="preserve">    建设项目贷款贴息</t>
  </si>
  <si>
    <t xml:space="preserve">    技术改造支出</t>
  </si>
  <si>
    <t xml:space="preserve">    中药材扶持资金支出</t>
  </si>
  <si>
    <t xml:space="preserve">    重点产业振兴和技术改造项目贷款贴息</t>
  </si>
  <si>
    <t xml:space="preserve">    其他资源勘探信息等支出(项)</t>
  </si>
  <si>
    <t>商业服务业等支出</t>
  </si>
  <si>
    <t xml:space="preserve">  商业流通事务</t>
  </si>
  <si>
    <t xml:space="preserve">    食品流通安全补贴</t>
  </si>
  <si>
    <t xml:space="preserve">    市场监测及信息管理</t>
  </si>
  <si>
    <t xml:space="preserve">    民贸企业补贴</t>
  </si>
  <si>
    <t xml:space="preserve">    民贸民品贷款贴息</t>
  </si>
  <si>
    <t xml:space="preserve">    其他商业流通事务支出</t>
  </si>
  <si>
    <t xml:space="preserve">  旅游业管理与服务支出</t>
  </si>
  <si>
    <t xml:space="preserve">    旅游宣传</t>
  </si>
  <si>
    <t xml:space="preserve">    旅游行业业务管理</t>
  </si>
  <si>
    <t xml:space="preserve">    其他旅游业管理与服务支出</t>
  </si>
  <si>
    <t xml:space="preserve">  涉外发展服务支出</t>
  </si>
  <si>
    <t xml:space="preserve">    外商投资环境建设补助资金</t>
  </si>
  <si>
    <t xml:space="preserve">    其他涉外发展服务支出</t>
  </si>
  <si>
    <t xml:space="preserve">  其他商业服务业等支出(款)</t>
  </si>
  <si>
    <t xml:space="preserve">    服务业基础设施建设</t>
  </si>
  <si>
    <t xml:space="preserve">    其他商业服务业等支出(项)</t>
  </si>
  <si>
    <t>金融支出</t>
  </si>
  <si>
    <t xml:space="preserve">  金融部门行政支出</t>
  </si>
  <si>
    <t xml:space="preserve">    安全防卫</t>
  </si>
  <si>
    <t xml:space="preserve">    金融部门其他行政支出</t>
  </si>
  <si>
    <t xml:space="preserve">  金融部门监管支出</t>
  </si>
  <si>
    <t xml:space="preserve">    货币发行</t>
  </si>
  <si>
    <t xml:space="preserve">    金融服务</t>
  </si>
  <si>
    <t xml:space="preserve">    反假币</t>
  </si>
  <si>
    <t xml:space="preserve">    重点金融机构监管</t>
  </si>
  <si>
    <t xml:space="preserve">    金融稽查与案件处理</t>
  </si>
  <si>
    <t xml:space="preserve">    金融行业电子化建设</t>
  </si>
  <si>
    <t xml:space="preserve">    从业人员资格考试</t>
  </si>
  <si>
    <t xml:space="preserve">    反洗钱</t>
  </si>
  <si>
    <t xml:space="preserve">    金融部门其他监管支出</t>
  </si>
  <si>
    <t xml:space="preserve">  金融发展支出</t>
  </si>
  <si>
    <t xml:space="preserve">    政策性银行亏损补贴</t>
  </si>
  <si>
    <t xml:space="preserve">    商业银行贷款贴息</t>
  </si>
  <si>
    <t xml:space="preserve">    补充资本金</t>
  </si>
  <si>
    <t xml:space="preserve">    风险基金补助</t>
  </si>
  <si>
    <t xml:space="preserve">    其他金融发展支出</t>
  </si>
  <si>
    <t xml:space="preserve">  金融调控支出</t>
  </si>
  <si>
    <t xml:space="preserve">    中央银行亏损补贴</t>
  </si>
  <si>
    <t xml:space="preserve">    其他金融调控支出</t>
  </si>
  <si>
    <t xml:space="preserve">  其他金融支出(款)</t>
  </si>
  <si>
    <t xml:space="preserve">    其他金融支出(项)</t>
  </si>
  <si>
    <t>援助其他地区支出</t>
  </si>
  <si>
    <t xml:space="preserve">  一般公共服务</t>
  </si>
  <si>
    <t xml:space="preserve">  教育</t>
  </si>
  <si>
    <t xml:space="preserve">  文化体育与传媒</t>
  </si>
  <si>
    <t xml:space="preserve">  医疗卫生</t>
  </si>
  <si>
    <t xml:space="preserve">  节能环保</t>
  </si>
  <si>
    <t xml:space="preserve">  交通运输</t>
  </si>
  <si>
    <t xml:space="preserve">  住房保障</t>
  </si>
  <si>
    <t xml:space="preserve">  其他支出</t>
  </si>
  <si>
    <t>国土海洋气象等支出</t>
  </si>
  <si>
    <t xml:space="preserve">  国土资源事务</t>
  </si>
  <si>
    <t xml:space="preserve">    国土资源规划及管理</t>
  </si>
  <si>
    <t xml:space="preserve">    土地资源调查</t>
  </si>
  <si>
    <t xml:space="preserve">    土地资源利用与保护</t>
  </si>
  <si>
    <t xml:space="preserve">    国土资源社会公益服务</t>
  </si>
  <si>
    <t xml:space="preserve">    国土资源行业业务管理</t>
  </si>
  <si>
    <t xml:space="preserve">    国土资源调查</t>
  </si>
  <si>
    <t xml:space="preserve">    国土整治</t>
  </si>
  <si>
    <t xml:space="preserve">    地质灾害防治</t>
  </si>
  <si>
    <t xml:space="preserve">    土地资源储备支出</t>
  </si>
  <si>
    <t xml:space="preserve">    地质及矿产资源调查</t>
  </si>
  <si>
    <t xml:space="preserve">    地质矿产资源利用与保护</t>
  </si>
  <si>
    <t xml:space="preserve">    地质转产项目财政贴息</t>
  </si>
  <si>
    <t xml:space="preserve">    国外风险勘查</t>
  </si>
  <si>
    <t xml:space="preserve">    地质勘查基金(周转金)支出</t>
  </si>
  <si>
    <t xml:space="preserve">    其他国土资源事务支出</t>
  </si>
  <si>
    <t xml:space="preserve">  海洋管理事务</t>
  </si>
  <si>
    <t xml:space="preserve">    海域使用管理</t>
  </si>
  <si>
    <t xml:space="preserve">    海洋环境保护与监测</t>
  </si>
  <si>
    <t xml:space="preserve">    海洋调查评价</t>
  </si>
  <si>
    <t xml:space="preserve">    海洋权益维护</t>
  </si>
  <si>
    <t xml:space="preserve">    海洋执法监察</t>
  </si>
  <si>
    <t xml:space="preserve">    海洋防灾减灾</t>
  </si>
  <si>
    <t xml:space="preserve">    海洋卫星</t>
  </si>
  <si>
    <t xml:space="preserve">    极地考察</t>
  </si>
  <si>
    <t xml:space="preserve">    海洋矿产资源勘探研究</t>
  </si>
  <si>
    <t xml:space="preserve">    海港航标维护</t>
  </si>
  <si>
    <t xml:space="preserve">    海水淡化</t>
  </si>
  <si>
    <t xml:space="preserve">    无居民海岛使用金支出</t>
  </si>
  <si>
    <t xml:space="preserve">    海岛和海域保护</t>
  </si>
  <si>
    <t xml:space="preserve">    其他海洋管理事务支出</t>
  </si>
  <si>
    <t xml:space="preserve">  测绘事务</t>
  </si>
  <si>
    <t xml:space="preserve">    基础测绘</t>
  </si>
  <si>
    <t xml:space="preserve">    航空摄影</t>
  </si>
  <si>
    <t xml:space="preserve">    测绘工程建设</t>
  </si>
  <si>
    <t xml:space="preserve">    其他测绘事务支出</t>
  </si>
  <si>
    <t xml:space="preserve">  地震事务</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</si>
  <si>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</si>
  <si>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</si>
  <si>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</si>
  <si>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</si>
  <si>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</si>
  <si>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</si>
  <si>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</si>
  <si>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t>
  </si>
  <si>
    <t xml:space="preserve">    其他地震事务支出</t>
  </si>
  <si>
    <t xml:space="preserve">  气象事务</t>
  </si>
  <si>
    <t xml:space="preserve">    气象事业机构</t>
  </si>
  <si>
    <t xml:space="preserve">    气象探测</t>
  </si>
  <si>
    <t xml:space="preserve">    气象信息传输及管理</t>
  </si>
  <si>
    <t xml:space="preserve">    气象预报预测</t>
  </si>
  <si>
    <t xml:space="preserve">    气象服务</t>
  </si>
  <si>
    <t xml:space="preserve">    气象装备保障维护</t>
  </si>
  <si>
    <t xml:space="preserve">    气象基础设施建设与维修</t>
  </si>
  <si>
    <t xml:space="preserve">    气象卫星</t>
  </si>
  <si>
    <t xml:space="preserve">    气象法规与标准</t>
  </si>
  <si>
    <t xml:space="preserve">    气象资金审计稽查</t>
  </si>
  <si>
    <t xml:space="preserve">    其他气象事务支出</t>
  </si>
  <si>
    <t xml:space="preserve">  其他国土海洋气象等支出(款)</t>
  </si>
  <si>
    <t xml:space="preserve">    其他国土海洋气象等支出(项)</t>
  </si>
  <si>
    <t>住房保障支出</t>
  </si>
  <si>
    <t xml:space="preserve">  保障性安居工程支出</t>
  </si>
  <si>
    <t xml:space="preserve">    廉租住房</t>
  </si>
  <si>
    <t xml:space="preserve">    沉陷区治理</t>
  </si>
  <si>
    <t xml:space="preserve">    棚户区改造</t>
  </si>
  <si>
    <t xml:space="preserve">    少数民族地区游牧民定居工程</t>
  </si>
  <si>
    <t xml:space="preserve">    农村危房改造</t>
  </si>
  <si>
    <t xml:space="preserve">    公共租赁住房</t>
  </si>
  <si>
    <t xml:space="preserve">    保障性住房租金补贴</t>
  </si>
  <si>
    <t xml:space="preserve">    其他保障性安居工程支出</t>
  </si>
  <si>
    <t xml:space="preserve">  住房改革支出</t>
  </si>
  <si>
    <t xml:space="preserve">    住房公积金</t>
  </si>
  <si>
    <t xml:space="preserve">    提租补贴</t>
  </si>
  <si>
    <t xml:space="preserve">    购房补贴</t>
  </si>
  <si>
    <t xml:space="preserve">  城乡社区住宅</t>
  </si>
  <si>
    <t xml:space="preserve">    公有住房建设和维修改造支出</t>
  </si>
  <si>
    <t xml:space="preserve">    住房公积金管理</t>
  </si>
  <si>
    <t xml:space="preserve">    其他城乡社区住宅支出</t>
  </si>
  <si>
    <t>粮油物资储备支出</t>
  </si>
  <si>
    <t xml:space="preserve">  粮油事务</t>
  </si>
  <si>
    <t xml:space="preserve">    粮食财务与审计支出</t>
  </si>
  <si>
    <t xml:space="preserve">    粮食信息统计</t>
  </si>
  <si>
    <t xml:space="preserve">    粮食专项业务活动</t>
  </si>
  <si>
    <t xml:space="preserve">    国家粮油差价补贴</t>
  </si>
  <si>
    <t xml:space="preserve">    粮食财务挂账利息补贴</t>
  </si>
  <si>
    <t xml:space="preserve">    粮食财务挂账消化款</t>
  </si>
  <si>
    <t xml:space="preserve">    处理陈化粮补贴</t>
  </si>
  <si>
    <t xml:space="preserve">    粮食风险基金</t>
  </si>
  <si>
    <t xml:space="preserve">    粮油市场调控专项资金</t>
  </si>
  <si>
    <t xml:space="preserve">    其他粮油事务支出</t>
  </si>
  <si>
    <t xml:space="preserve">  物资事务</t>
  </si>
  <si>
    <t xml:space="preserve">    铁路专用线</t>
  </si>
  <si>
    <t xml:space="preserve">    护库武警和民兵支出</t>
  </si>
  <si>
    <t xml:space="preserve">    物资保管与保养</t>
  </si>
  <si>
    <t xml:space="preserve">    专项贷款利息</t>
  </si>
  <si>
    <t xml:space="preserve">    物资转移</t>
  </si>
  <si>
    <t xml:space="preserve">    物资轮换</t>
  </si>
  <si>
    <t xml:space="preserve">    仓库建设</t>
  </si>
  <si>
    <t xml:space="preserve">    仓库安防</t>
  </si>
  <si>
    <t xml:space="preserve">    其他物资事务支出</t>
  </si>
  <si>
    <t xml:space="preserve">  能源储备</t>
  </si>
  <si>
    <t xml:space="preserve">    石油储备支出</t>
  </si>
  <si>
    <t xml:space="preserve">    天然铀能源储备</t>
  </si>
  <si>
    <t xml:space="preserve">    煤炭储备</t>
  </si>
  <si>
    <t xml:space="preserve">    其他能源储备</t>
  </si>
  <si>
    <t xml:space="preserve">  粮油储备</t>
  </si>
  <si>
    <t xml:space="preserve">    储备粮油补贴</t>
  </si>
  <si>
    <t xml:space="preserve">    储备粮油差价补贴</t>
  </si>
  <si>
    <t xml:space="preserve">    储备粮(油)库建设</t>
  </si>
  <si>
    <t xml:space="preserve">    最低收购价政策支出</t>
  </si>
  <si>
    <t xml:space="preserve">    其他粮油储备支出</t>
  </si>
  <si>
    <t xml:space="preserve">  重要商品储备</t>
  </si>
  <si>
    <t xml:space="preserve">    棉花储备</t>
  </si>
  <si>
    <t xml:space="preserve">    食糖储备</t>
  </si>
  <si>
    <t xml:space="preserve">    肉类储备</t>
  </si>
  <si>
    <t xml:space="preserve">    化肥储备</t>
  </si>
  <si>
    <t xml:space="preserve">    农药储备</t>
  </si>
  <si>
    <t xml:space="preserve">    边销茶储备</t>
  </si>
  <si>
    <t xml:space="preserve">    羊毛储备</t>
  </si>
  <si>
    <t xml:space="preserve">    医药储备</t>
  </si>
  <si>
    <t xml:space="preserve">    食盐储备</t>
  </si>
  <si>
    <t xml:space="preserve">    战略物资储备</t>
  </si>
  <si>
    <t xml:space="preserve">    其他重要商品储备支出</t>
  </si>
  <si>
    <t>其他支出(类)</t>
  </si>
  <si>
    <t xml:space="preserve">  其他支出(款)</t>
  </si>
  <si>
    <t xml:space="preserve">    其他支出(项)</t>
  </si>
  <si>
    <t>债务付息支出</t>
  </si>
  <si>
    <t xml:space="preserve">  中央政府国内债务付息支出</t>
  </si>
  <si>
    <t xml:space="preserve">  中央政府国外债务付息支出</t>
  </si>
  <si>
    <t xml:space="preserve">  地方政府一般债务付息支出</t>
  </si>
  <si>
    <t xml:space="preserve">    地方政府一般债券付息支出</t>
  </si>
  <si>
    <t xml:space="preserve">    地方政府向外国政府借款付息支出</t>
  </si>
  <si>
    <t xml:space="preserve">    地方政府向国际组织借款付息支出</t>
  </si>
  <si>
    <t xml:space="preserve">    地方政府其他一般债务付息支出</t>
  </si>
  <si>
    <t>债务发行费用支出</t>
  </si>
  <si>
    <t xml:space="preserve">  中央政府国内债务发行费用支出</t>
  </si>
  <si>
    <t xml:space="preserve">  中央政府国外债务发行费用支出</t>
  </si>
  <si>
    <t xml:space="preserve">  地方政府一般债务发行费用支出</t>
  </si>
  <si>
    <t>科目_x000D_
编码</t>
  </si>
  <si>
    <t>支出合计</t>
  </si>
  <si>
    <t>301</t>
  </si>
  <si>
    <t>工资福利支出</t>
  </si>
  <si>
    <t>30101</t>
  </si>
  <si>
    <t xml:space="preserve">  基本工资</t>
  </si>
  <si>
    <t>30102</t>
  </si>
  <si>
    <t xml:space="preserve">  津贴补贴</t>
  </si>
  <si>
    <t>30103</t>
  </si>
  <si>
    <t xml:space="preserve">  奖金</t>
  </si>
  <si>
    <t>30104</t>
  </si>
  <si>
    <t xml:space="preserve">  其他社会保障缴费</t>
  </si>
  <si>
    <t>30106</t>
  </si>
  <si>
    <t xml:space="preserve">  伙食补助费</t>
  </si>
  <si>
    <t>30107</t>
  </si>
  <si>
    <t xml:space="preserve">  绩效工资</t>
  </si>
  <si>
    <t xml:space="preserve">  机关事业单位基本养老保险缴费</t>
  </si>
  <si>
    <t xml:space="preserve">  职业年金缴费</t>
  </si>
  <si>
    <t xml:space="preserve">  其他工资福利支出</t>
  </si>
  <si>
    <t>302</t>
  </si>
  <si>
    <t>商品和服务支出</t>
  </si>
  <si>
    <t>30201</t>
  </si>
  <si>
    <t xml:space="preserve">  办公费</t>
  </si>
  <si>
    <t>30202</t>
  </si>
  <si>
    <t xml:space="preserve">  印刷费</t>
  </si>
  <si>
    <t>30203</t>
  </si>
  <si>
    <t xml:space="preserve">  咨询费</t>
  </si>
  <si>
    <t>30204</t>
  </si>
  <si>
    <t xml:space="preserve">  手续费</t>
  </si>
  <si>
    <t>30205</t>
  </si>
  <si>
    <t xml:space="preserve">  水费</t>
  </si>
  <si>
    <t>30206</t>
  </si>
  <si>
    <t xml:space="preserve">  电费</t>
  </si>
  <si>
    <t>30207</t>
  </si>
  <si>
    <t xml:space="preserve">  邮电费</t>
  </si>
  <si>
    <t>30208</t>
  </si>
  <si>
    <t xml:space="preserve">  取暖费</t>
  </si>
  <si>
    <t>30209</t>
  </si>
  <si>
    <t xml:space="preserve">  物业管理费</t>
  </si>
  <si>
    <t>30211</t>
  </si>
  <si>
    <t xml:space="preserve">  差旅费</t>
  </si>
  <si>
    <t>30212</t>
  </si>
  <si>
    <t xml:space="preserve">  因公出国(境)费用 </t>
  </si>
  <si>
    <t>30213</t>
  </si>
  <si>
    <t xml:space="preserve">  维修(护)费</t>
  </si>
  <si>
    <t>30214</t>
  </si>
  <si>
    <t xml:space="preserve">  租赁费</t>
  </si>
  <si>
    <t>30215</t>
  </si>
  <si>
    <t xml:space="preserve">  会议费</t>
  </si>
  <si>
    <t>30216</t>
  </si>
  <si>
    <t xml:space="preserve">  培训费</t>
  </si>
  <si>
    <t>30217</t>
  </si>
  <si>
    <t xml:space="preserve">  公务接待费</t>
  </si>
  <si>
    <t>30218</t>
  </si>
  <si>
    <t xml:space="preserve">  专用材料费</t>
  </si>
  <si>
    <t>30224</t>
  </si>
  <si>
    <t xml:space="preserve">  被装购置费</t>
  </si>
  <si>
    <t>30225</t>
  </si>
  <si>
    <t xml:space="preserve">  专用燃料费</t>
  </si>
  <si>
    <t>30226</t>
  </si>
  <si>
    <t xml:space="preserve">  劳务费</t>
  </si>
  <si>
    <t>30227</t>
  </si>
  <si>
    <t xml:space="preserve">  委托业务费</t>
  </si>
  <si>
    <t>30228</t>
  </si>
  <si>
    <t xml:space="preserve">  工会经费</t>
  </si>
  <si>
    <t>30229</t>
  </si>
  <si>
    <t xml:space="preserve">  福利费</t>
  </si>
  <si>
    <t>30231</t>
  </si>
  <si>
    <t xml:space="preserve">  公务用车运行维护费</t>
  </si>
  <si>
    <t>30239</t>
  </si>
  <si>
    <t xml:space="preserve">  其他交通费用</t>
  </si>
  <si>
    <t>30240</t>
  </si>
  <si>
    <t xml:space="preserve">  税金及附加费用</t>
  </si>
  <si>
    <t>30299</t>
  </si>
  <si>
    <t xml:space="preserve">  其他商品和服务支出</t>
  </si>
  <si>
    <t>303</t>
  </si>
  <si>
    <t>对个人和家庭的补助</t>
  </si>
  <si>
    <t>30301</t>
  </si>
  <si>
    <t xml:space="preserve">  离休费</t>
  </si>
  <si>
    <t>30302</t>
  </si>
  <si>
    <t xml:space="preserve">  退休费</t>
  </si>
  <si>
    <t>30303</t>
  </si>
  <si>
    <t xml:space="preserve">  退职(役)费</t>
  </si>
  <si>
    <t>30304</t>
  </si>
  <si>
    <t xml:space="preserve">  抚恤金</t>
  </si>
  <si>
    <t>30305</t>
  </si>
  <si>
    <t xml:space="preserve">  生活补助</t>
  </si>
  <si>
    <t>30306</t>
  </si>
  <si>
    <t xml:space="preserve">  救济费</t>
  </si>
  <si>
    <t>30307</t>
  </si>
  <si>
    <t xml:space="preserve">  医疗费</t>
  </si>
  <si>
    <t>30308</t>
  </si>
  <si>
    <t xml:space="preserve">  助学金</t>
  </si>
  <si>
    <t>30309</t>
  </si>
  <si>
    <t xml:space="preserve">  奖励金</t>
  </si>
  <si>
    <t>30310</t>
  </si>
  <si>
    <t xml:space="preserve">  生产补贴</t>
  </si>
  <si>
    <t>30311</t>
  </si>
  <si>
    <t xml:space="preserve">  住房公积金</t>
  </si>
  <si>
    <t>30312</t>
  </si>
  <si>
    <t xml:space="preserve">  提租补贴</t>
  </si>
  <si>
    <t>30313</t>
  </si>
  <si>
    <t xml:space="preserve">  购房补贴</t>
  </si>
  <si>
    <t xml:space="preserve">  采暖补贴</t>
  </si>
  <si>
    <t xml:space="preserve">  物业服务补贴</t>
  </si>
  <si>
    <t>30399</t>
  </si>
  <si>
    <t xml:space="preserve">  其他对个人和家庭的补助支出</t>
  </si>
  <si>
    <t>304</t>
  </si>
  <si>
    <t>对企事业单位的补贴</t>
  </si>
  <si>
    <t>30401</t>
  </si>
  <si>
    <t xml:space="preserve">  企业政策性补贴</t>
  </si>
  <si>
    <t>30402</t>
  </si>
  <si>
    <t xml:space="preserve">  事业单位补贴</t>
  </si>
  <si>
    <t>30403</t>
  </si>
  <si>
    <t xml:space="preserve">  财政贴息</t>
  </si>
  <si>
    <t>30499</t>
  </si>
  <si>
    <t xml:space="preserve">  其他对企事业单位的补贴</t>
  </si>
  <si>
    <t>305</t>
  </si>
  <si>
    <t>转移性支出</t>
  </si>
  <si>
    <t>30501</t>
  </si>
  <si>
    <t xml:space="preserve">  不同级政府间转移性支出</t>
  </si>
  <si>
    <t>30502</t>
  </si>
  <si>
    <t xml:space="preserve">  同级政府间转移性支出</t>
  </si>
  <si>
    <t>307</t>
  </si>
  <si>
    <t>债务利息支出</t>
  </si>
  <si>
    <t>30701</t>
  </si>
  <si>
    <t xml:space="preserve">  国内债务付息</t>
  </si>
  <si>
    <t>30707</t>
  </si>
  <si>
    <t xml:space="preserve">  国外债务付息</t>
  </si>
  <si>
    <t>309</t>
  </si>
  <si>
    <t>基本建设支出</t>
  </si>
  <si>
    <t>30901</t>
  </si>
  <si>
    <t xml:space="preserve">  房屋建筑物购建</t>
  </si>
  <si>
    <t>30902</t>
  </si>
  <si>
    <t xml:space="preserve">  办公设备购置</t>
  </si>
  <si>
    <t>30903</t>
  </si>
  <si>
    <t xml:space="preserve">  专用设备购置</t>
  </si>
  <si>
    <t>30905</t>
  </si>
  <si>
    <t xml:space="preserve">  基础设施建设</t>
  </si>
  <si>
    <t>30906</t>
  </si>
  <si>
    <t xml:space="preserve">  大型修缮</t>
  </si>
  <si>
    <t>30907</t>
  </si>
  <si>
    <t xml:space="preserve">  信息网络及软件购置更新</t>
  </si>
  <si>
    <t>30908</t>
  </si>
  <si>
    <t xml:space="preserve">  物资储备</t>
  </si>
  <si>
    <t>30913</t>
  </si>
  <si>
    <t xml:space="preserve">  公务用车购置</t>
  </si>
  <si>
    <t>30919</t>
  </si>
  <si>
    <t xml:space="preserve">  其他交通工具购置</t>
  </si>
  <si>
    <t>30999</t>
  </si>
  <si>
    <t xml:space="preserve">  其他基本建设支出</t>
  </si>
  <si>
    <t>310</t>
  </si>
  <si>
    <t>其他资本性支出</t>
  </si>
  <si>
    <t>31001</t>
  </si>
  <si>
    <t>31002</t>
  </si>
  <si>
    <t>31003</t>
  </si>
  <si>
    <t>31005</t>
  </si>
  <si>
    <t>31006</t>
  </si>
  <si>
    <t>31007</t>
  </si>
  <si>
    <t>31008</t>
  </si>
  <si>
    <t>31009</t>
  </si>
  <si>
    <t xml:space="preserve">  土地补偿</t>
  </si>
  <si>
    <t>31010</t>
  </si>
  <si>
    <t xml:space="preserve">  安置补助</t>
  </si>
  <si>
    <t>31011</t>
  </si>
  <si>
    <t xml:space="preserve">  地上附着物和青苗补偿</t>
  </si>
  <si>
    <t>31012</t>
  </si>
  <si>
    <t xml:space="preserve">  拆迁补偿</t>
  </si>
  <si>
    <t>31013</t>
  </si>
  <si>
    <t>31019</t>
  </si>
  <si>
    <t>31020</t>
  </si>
  <si>
    <t xml:space="preserve">  产权参股</t>
  </si>
  <si>
    <t>31099</t>
  </si>
  <si>
    <t xml:space="preserve">  其他资本性支出</t>
  </si>
  <si>
    <t>399</t>
  </si>
  <si>
    <t>其他支出</t>
  </si>
  <si>
    <t>39901</t>
  </si>
  <si>
    <t xml:space="preserve">  预备费</t>
  </si>
  <si>
    <t>39902</t>
  </si>
  <si>
    <t xml:space="preserve">  预留</t>
  </si>
  <si>
    <t>39903</t>
  </si>
  <si>
    <t>39906</t>
  </si>
  <si>
    <t xml:space="preserve">  赠与</t>
  </si>
  <si>
    <t>39907</t>
  </si>
  <si>
    <t xml:space="preserve">  贷款转贷</t>
  </si>
  <si>
    <t>39999</t>
  </si>
  <si>
    <t>单位：万元</t>
    <phoneticPr fontId="2" type="noConversion"/>
  </si>
  <si>
    <t>资金性质</t>
  </si>
  <si>
    <t>普通高中公用经费</t>
  </si>
  <si>
    <t>铁路建设伤残民兵（学生）生活补助资金</t>
  </si>
  <si>
    <t>优抚对象抚恤补助</t>
  </si>
  <si>
    <t>城市低保资金</t>
  </si>
  <si>
    <t>农村低保资金</t>
  </si>
  <si>
    <t>特定群体社会保障补助资金--六十年代精减退职人员生活补助资金</t>
  </si>
  <si>
    <t>疫苗及接种经费</t>
  </si>
  <si>
    <t>结核病防治经费</t>
  </si>
  <si>
    <t>优抚对象医疗补助</t>
  </si>
  <si>
    <t>城乡医疗救助补助经费</t>
  </si>
  <si>
    <t>城镇化发展专项资金</t>
  </si>
  <si>
    <t>农机公共服务能力建设项目</t>
  </si>
  <si>
    <t>农业专项—一村一品项目</t>
  </si>
  <si>
    <t>农业综合开发事业费</t>
  </si>
  <si>
    <t>省级旅游专项资金</t>
  </si>
  <si>
    <t>基金预算支出</t>
  </si>
  <si>
    <t xml:space="preserve">    残疾人生活和护理补贴</t>
  </si>
  <si>
    <t xml:space="preserve">  特困人员救助供养</t>
  </si>
  <si>
    <t xml:space="preserve">    城市特困人员救助供养支出</t>
  </si>
  <si>
    <t xml:space="preserve">    农村特困人员救助供养支出</t>
  </si>
  <si>
    <t xml:space="preserve">  财政对基本养老保险基金的补助</t>
  </si>
  <si>
    <t xml:space="preserve">    财政对企业职工基本养老保险基金的补助</t>
  </si>
  <si>
    <t xml:space="preserve">    财政对其他基本养老保险基金的补助</t>
  </si>
  <si>
    <t xml:space="preserve">  财政对其他社会保险基金的补助</t>
  </si>
  <si>
    <t xml:space="preserve">    其他财政对社会保险基金的补助</t>
  </si>
  <si>
    <t xml:space="preserve">  行政事业单位医疗</t>
  </si>
  <si>
    <t xml:space="preserve">    其他行政事业单位医疗支出</t>
  </si>
  <si>
    <t xml:space="preserve">  财政对基本医疗保险基金的补助</t>
  </si>
  <si>
    <t xml:space="preserve">    财政对城镇职工基本医疗保险基金的补助</t>
  </si>
  <si>
    <t xml:space="preserve">    财政对城乡居民基本医疗保险基金的补助</t>
  </si>
  <si>
    <t xml:space="preserve">    财政对新型农村合作医疗基金的补助</t>
  </si>
  <si>
    <t xml:space="preserve">    财政对城镇居民基本医疗保险基金的补助</t>
  </si>
  <si>
    <t xml:space="preserve">    财政对其他基本医疗保险基金的补助</t>
  </si>
  <si>
    <t xml:space="preserve">  医疗救助</t>
  </si>
  <si>
    <t xml:space="preserve">    其他医疗救助支出</t>
  </si>
  <si>
    <t xml:space="preserve">  优抚对象医疗</t>
  </si>
  <si>
    <t xml:space="preserve">    其他优抚对象医疗支出</t>
  </si>
  <si>
    <t xml:space="preserve">    创业担保贷款贴息</t>
  </si>
  <si>
    <t xml:space="preserve">    补充创业担保贷款基金</t>
  </si>
  <si>
    <t xml:space="preserve">    公路建设</t>
  </si>
  <si>
    <t xml:space="preserve">    交通运输信息化建设</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</si>
  <si>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</si>
  <si>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</si>
  <si>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</si>
  <si>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</si>
  <si>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</si>
  <si>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</si>
  <si>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</si>
  <si>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</si>
  <si>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</si>
  <si>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</si>
  <si>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</si>
  <si>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</si>
  <si>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</si>
  <si>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</si>
  <si>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</si>
  <si>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</si>
  <si>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</si>
  <si>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</si>
  <si>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</si>
  <si>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 xml:space="preserve">  国有企业政策性补贴(款)</t>
  </si>
  <si>
    <t xml:space="preserve">    国有企业政策性补贴(项)</t>
  </si>
  <si>
    <t xml:space="preserve">  金融国有资本经营预算支出</t>
  </si>
  <si>
    <t xml:space="preserve">    资本性支出</t>
  </si>
  <si>
    <t xml:space="preserve">    改革性支出</t>
  </si>
  <si>
    <t xml:space="preserve">    其他金融国有资本经营预算支出</t>
  </si>
  <si>
    <t xml:space="preserve">  其他国有资本经营预算支出(款)</t>
  </si>
  <si>
    <t xml:space="preserve">    其他国有资本经营预算支出(项)</t>
  </si>
  <si>
    <t>职工基本医疗保险基金</t>
  </si>
  <si>
    <t>生育保险基金</t>
  </si>
  <si>
    <t xml:space="preserve">   其中:保险费收入</t>
  </si>
  <si>
    <t xml:space="preserve">        利息收入</t>
  </si>
  <si>
    <t xml:space="preserve">        财政补贴收入</t>
  </si>
  <si>
    <t xml:space="preserve">        委托投资收益</t>
  </si>
  <si>
    <t xml:space="preserve">        其他收入</t>
  </si>
  <si>
    <t xml:space="preserve">        转移收入</t>
  </si>
  <si>
    <t xml:space="preserve">   其中:社会保险待遇支出</t>
  </si>
  <si>
    <t xml:space="preserve">        其他支出</t>
  </si>
  <si>
    <t xml:space="preserve">        转移支出</t>
  </si>
  <si>
    <t>基层人大办公用房修缮补助资金</t>
  </si>
  <si>
    <t>中央对地方审计专项补助经费</t>
  </si>
  <si>
    <t>部门修购运转及事业发展经费用于2017年审计专项补助经费</t>
  </si>
  <si>
    <t>振兴计划2016年度省级奖励金经费</t>
  </si>
  <si>
    <t>提前下达2017年高校毕业生“三支一扶”计划中央补助资金</t>
  </si>
  <si>
    <t>下达2017年高校毕业生三支一扶计划中央补助资金</t>
  </si>
  <si>
    <t>下达2017年中西部地区县级综合档案馆建设项目中央基建投资预算</t>
  </si>
  <si>
    <t>补助基层行政单位工作经费</t>
  </si>
  <si>
    <t>2016年全省县域经济社会发展先进县（市、区）奖励（争先进位前10县）</t>
  </si>
  <si>
    <t>下达2017年禁毒补助经费</t>
  </si>
  <si>
    <t>提前下达2017年禁毒补助经费</t>
  </si>
  <si>
    <t>法律援助专项经费</t>
  </si>
  <si>
    <t>学前教育公用经费和学前一年免费补助及幼儿资助</t>
  </si>
  <si>
    <t>2017年家庭经济困难幼儿资助资金</t>
  </si>
  <si>
    <t>下达2017年扶持普惠性民办幼儿园发展奖补资金</t>
  </si>
  <si>
    <t>基础教育经费保障</t>
  </si>
  <si>
    <t>全面改薄及城区中小学建设</t>
  </si>
  <si>
    <t>普通高中免学费</t>
  </si>
  <si>
    <t>2017年改善普通高中学校办学条件补助资金</t>
  </si>
  <si>
    <t>陕财办教〔2016〕271号</t>
  </si>
  <si>
    <t>普通高中建档立卡等家庭经济困难学生免学费补助</t>
  </si>
  <si>
    <t>农村义务教育薄弱学校改造补助资金</t>
  </si>
  <si>
    <t>农村税费改革转移支付义务教育配套资金</t>
  </si>
  <si>
    <t>科学技术普及专项经费（科协）</t>
  </si>
  <si>
    <t>非物质文化遗产保护</t>
  </si>
  <si>
    <t>美术馆 图书馆 文化馆免费开放</t>
  </si>
  <si>
    <t>图书馆美术馆文化馆免费开放</t>
  </si>
  <si>
    <t>省级文物保护（文保项目）</t>
  </si>
  <si>
    <t>省级文物保护（文物安全）</t>
  </si>
  <si>
    <t>博物馆 纪念馆免费开放</t>
  </si>
  <si>
    <t>2017年省级文物保护专项资金</t>
  </si>
  <si>
    <t>农村中央广播电视无线数字化覆盖工程运维</t>
  </si>
  <si>
    <t>农村中央广播电视无线覆盖工程设备运维</t>
  </si>
  <si>
    <t>广播电视无线覆盖工程</t>
  </si>
  <si>
    <t>下达2017年发展专项资金（重大项目方面）</t>
  </si>
  <si>
    <t>农村文化建设</t>
  </si>
  <si>
    <t>2017年农村文化建设专项资金</t>
  </si>
  <si>
    <t>城乡居民基本养老保险补助资金</t>
  </si>
  <si>
    <t>第二次全国地名普查补助资金</t>
  </si>
  <si>
    <t>农村社区服务体系建设补助</t>
  </si>
  <si>
    <t>城市社区服务体系建设补助</t>
  </si>
  <si>
    <t>低保管理业务经费</t>
  </si>
  <si>
    <t>2017年第一批就业补助资金</t>
  </si>
  <si>
    <t>2017年第二批就业补助资金</t>
  </si>
  <si>
    <t>提前下达2017年优抚对象补助经费预算指标</t>
  </si>
  <si>
    <t>优抚对象抚恤补助资金</t>
  </si>
  <si>
    <t>优抚对象抚恤和生活补助</t>
  </si>
  <si>
    <t>自主就业退役士兵一次性经济补助资金</t>
  </si>
  <si>
    <t>军队移交地方安置的离退休人员医疗经费</t>
  </si>
  <si>
    <t>下达2017年退役安置补助经费（第三批）</t>
  </si>
  <si>
    <t>退役安置补助资金（第四批）</t>
  </si>
  <si>
    <t>提前下达2017年退役安置补助经费预算指标</t>
  </si>
  <si>
    <t>无军籍职工地方性津补贴补助</t>
  </si>
  <si>
    <t>退役士兵教育培训补助</t>
  </si>
  <si>
    <t>转业士官待分配期间管理教育补助</t>
  </si>
  <si>
    <t>退役士兵免费培训补助经费</t>
  </si>
  <si>
    <t>惠民殡葬政策补助</t>
  </si>
  <si>
    <t>第二批残疾人就业保障金补助资金（精准康复签约服务等）</t>
  </si>
  <si>
    <t>陕西残疾人基本型辅助器具适配服务项目</t>
  </si>
  <si>
    <t>残疾人事业发展补助资金－－残疾人就业保障金用于达2017年残疾人就业保障金项目法补助资金</t>
  </si>
  <si>
    <t>残疾人事业发展补助资金--残疾人就业保障金</t>
  </si>
  <si>
    <t>困难残疾人生活补贴</t>
  </si>
  <si>
    <t>重度残疾人护理补贴</t>
  </si>
  <si>
    <t>残疾人事业发展补助资金－－残疾人就业保障金用于2017年陕西省残疾人临时救助资金</t>
  </si>
  <si>
    <t>2017年中央自然灾害生活补助资金</t>
  </si>
  <si>
    <t>救灾专项资金</t>
  </si>
  <si>
    <t>城乡低保户、农村五保户冬季取暖费补助经费</t>
  </si>
  <si>
    <t>城乡低保、五保供养及医疗救助补助资金--城乡低保户、农村五保户冬季取暖费补助经费</t>
  </si>
  <si>
    <t>提前下达2017年中央财政困难群众基本生活救助补助预算指标</t>
  </si>
  <si>
    <t>提前下达2017年流浪乞讨人员救助补助预算指标</t>
  </si>
  <si>
    <t>特困人员供养补助资金</t>
  </si>
  <si>
    <t>农村五保供养补助经费</t>
  </si>
  <si>
    <t>六十年代精减人员生活补助资金</t>
  </si>
  <si>
    <t>部分复员干部社会保险和生活困难补助</t>
  </si>
  <si>
    <t>就业补助资金</t>
  </si>
  <si>
    <t>＼困难群众救助补助资金</t>
  </si>
  <si>
    <t>医疗服务能力提升补助资金</t>
  </si>
  <si>
    <t>提前下达2017年中央财政医疗服务能力建设补助资金</t>
  </si>
  <si>
    <t>提前下达2017年基本药物制度补助资金预算指标</t>
  </si>
  <si>
    <t>基层医疗机构实施基本药物制度补偿经费</t>
  </si>
  <si>
    <t>村医公共卫生补助经费</t>
  </si>
  <si>
    <t>基本公共卫生服务补助</t>
  </si>
  <si>
    <t>基本公共卫生服务提标补助资金</t>
  </si>
  <si>
    <t>基本公共卫生健康素养促进项目资金</t>
  </si>
  <si>
    <t>提前下达2017年公共卫生服务补助资金预算指标</t>
  </si>
  <si>
    <t>下达2017年基本公共卫生服务补助资金</t>
  </si>
  <si>
    <t>卫生计生管理运行</t>
  </si>
  <si>
    <t>农村改厕资金</t>
  </si>
  <si>
    <t>地方病防治资金</t>
  </si>
  <si>
    <t>下达2017年重大公共卫生服务补助资金</t>
  </si>
  <si>
    <t>农村妇女增补叶酸</t>
  </si>
  <si>
    <t>农村妇女免费住院分娩补助</t>
  </si>
  <si>
    <t>计划生育孕前优生资金</t>
  </si>
  <si>
    <t>计划生育公共服务资金（母亲健康、三查、免费技术服务）</t>
  </si>
  <si>
    <t>计划生育合作医疗</t>
  </si>
  <si>
    <t>下达2017年公共卫生服务补助资金</t>
  </si>
  <si>
    <t>省级食品药品监管资金</t>
  </si>
  <si>
    <t>食品药品安全监管资金</t>
  </si>
  <si>
    <t>社会救助资金</t>
  </si>
  <si>
    <t>医疗救助资金</t>
  </si>
  <si>
    <t>提前下达2017年中央财政医疗救助补助资金预算指标</t>
  </si>
  <si>
    <t>提前下达2017年优抚对象医疗保障经费预算指标</t>
  </si>
  <si>
    <t>优抚对象医疗保障</t>
  </si>
  <si>
    <t>离退休人员参加属地医疗统筹补助资金</t>
  </si>
  <si>
    <t>下达2017年农村环境整治资金支持传统村落保护</t>
  </si>
  <si>
    <t>城镇基础设施建设</t>
  </si>
  <si>
    <t>2017年第二批省级农业专项资金</t>
  </si>
  <si>
    <t>农业专项—农业科技创新推广补助资金</t>
  </si>
  <si>
    <t>2016年屠宰环节病猪无害化处理补助资金</t>
  </si>
  <si>
    <t>农业专项－动物防疫专项资金</t>
  </si>
  <si>
    <t>2017年第一批省级农业专项资金</t>
  </si>
  <si>
    <t>2017年夏粮病虫防控补助资金</t>
  </si>
  <si>
    <t>2017年中央财政动物防疫补助经费</t>
  </si>
  <si>
    <t>2017年1－6月屠宰环节病猪无害化处理补助资金</t>
  </si>
  <si>
    <t>2017年第二批省级农作物病虫害防控和动物防疫补助</t>
  </si>
  <si>
    <t>农机安全免费管理</t>
  </si>
  <si>
    <t>农作物秸秆机械化综合利用项目</t>
  </si>
  <si>
    <t>2016年度到村任职高校毕业生省级补助资金</t>
  </si>
  <si>
    <t>提前下达2017年到村任职高校毕业生中央财政补助资金</t>
  </si>
  <si>
    <t>2017年中央水利发展资金（第二批）</t>
  </si>
  <si>
    <t>水利专项资金－－重点水利工程建设2017年1－6月份水资源费收入返还</t>
  </si>
  <si>
    <t>水利专项资金－－水资源管理专项（返还地市）7－12月份水资源费收入返还</t>
  </si>
  <si>
    <t>2017年第一批防汛补助资金</t>
  </si>
  <si>
    <t>特大抗旱补助费</t>
  </si>
  <si>
    <t>下达第二批省级特大抗旱补助资金</t>
  </si>
  <si>
    <t>水利专项资金——农村人畜饮水</t>
  </si>
  <si>
    <t>2016年度全省水利建设基金结算资金</t>
  </si>
  <si>
    <t>资助参合补助资金</t>
  </si>
  <si>
    <t>建档立卡贫困户新农合参合补助</t>
  </si>
  <si>
    <t>2016年普惠金融发展专项资金</t>
  </si>
  <si>
    <t>通村客运发展资金</t>
  </si>
  <si>
    <t>下达2017年安全生产预防及应急专项资金预算</t>
  </si>
  <si>
    <t>城镇化发展专项资金－－土地整治工作专项（原新增建设用地有偿使用费）</t>
  </si>
  <si>
    <t>下达2017年中央财政城镇保障性安居工程专项资金</t>
  </si>
  <si>
    <t>提前下达2017年农村危房改造补助资金预算指标</t>
  </si>
  <si>
    <t>道路交通救助基金工作经费</t>
  </si>
  <si>
    <t>2017年县级城市数字影院建设补贴资金</t>
  </si>
  <si>
    <t>关于提前下达2017年大中型水库移民扶持资金</t>
  </si>
  <si>
    <t>拨付2017年大中型水库移民后期扶持基金</t>
  </si>
  <si>
    <t>旅游发展基金支出</t>
  </si>
  <si>
    <t>彩票公益金安排的支出－－用于社会福利的彩票公益金支出用于养老服务体系建设和儿童福利机构运转补助</t>
  </si>
  <si>
    <t>彩票公益金安排的支出下达2017年省级福彩公益金支持社会组织发展等项目补助资金</t>
  </si>
  <si>
    <t>彩票公益金安排的支出－－用于社会福利的彩票公益金支出2017年城乡社区服务体系建设</t>
  </si>
  <si>
    <t>2017年用于社会福利的彩票公益金</t>
  </si>
  <si>
    <t>2017年中央专项彩票公益金支持乡村学校少年宫项目修缮资金</t>
  </si>
  <si>
    <t>2017年中央专项彩票公益金支持乡村学校少年宫项目资金</t>
  </si>
  <si>
    <t>教育资助经费</t>
  </si>
  <si>
    <t>小型水库移民扶助基金下达2016年中省水库移民后期扶持补助资金</t>
  </si>
  <si>
    <t>小型水库移民扶助基金用于2016年小型水库移民后期扶持基金和大中型水库库区基金</t>
  </si>
  <si>
    <t>农村土坯房修缮固定试点建设</t>
  </si>
  <si>
    <t>蓝田县基础设施建设市级补助资金</t>
  </si>
  <si>
    <t>2016年公厕建设市级补助资金</t>
  </si>
  <si>
    <t>区县基础设施建设补助</t>
  </si>
  <si>
    <t>2017小型水库移民后期扶持基金</t>
  </si>
  <si>
    <t>玉山镇可再生能源应用综合试点示范项目补助</t>
  </si>
  <si>
    <t>2016年12月-2017年11月彩票资金</t>
  </si>
  <si>
    <t>2016年福利彩票红宝石蓝宝石即开型彩票促销资金</t>
  </si>
  <si>
    <t>福利彩票销售机构业务费</t>
  </si>
  <si>
    <t>2017年福彩促销及渠道建设补助等专项资金</t>
  </si>
  <si>
    <t>彩票销售机构业务费开展彩票促销活动及渠道建设项目资金</t>
  </si>
  <si>
    <t>2017年福利彩票投注示范店建设资金</t>
  </si>
  <si>
    <t>福利彩票公益金</t>
  </si>
  <si>
    <t>建设农村幸福院</t>
  </si>
  <si>
    <t>资助社区和老年人家庭无障碍设施建设</t>
  </si>
  <si>
    <t>2016年度省级福彩公益金补助农村互助幸福院建设专项资金</t>
  </si>
  <si>
    <t>2017年省级福彩资助贫困家庭大学新生补助</t>
  </si>
  <si>
    <t>资助农村社区资金</t>
  </si>
  <si>
    <t>2017年市级福彩公益金资助农村残疾人危房改造</t>
  </si>
  <si>
    <t>2017年省级福彩公益金社区日间照料中心项目</t>
  </si>
  <si>
    <t>资助农村特困人员供养服务机构聘用人员薪酬待遇和运转维护经费</t>
  </si>
  <si>
    <t>2017年省级福彩公益金农村互助幸福院建设项目</t>
  </si>
  <si>
    <t>敬老月慰问资金</t>
  </si>
  <si>
    <t>2017年老年人意外伤害保险财政补助资金</t>
  </si>
  <si>
    <t>体育彩票公益金</t>
  </si>
  <si>
    <t>2017年中央残疾人事业彩票公益项目</t>
  </si>
  <si>
    <t>贫困家庭中高职学生扶贫资助经费</t>
    <phoneticPr fontId="7" type="noConversion"/>
  </si>
  <si>
    <t>债务还本支出</t>
  </si>
  <si>
    <t xml:space="preserve">  国内债务还本</t>
  </si>
  <si>
    <t xml:space="preserve">  国外债务还本</t>
  </si>
  <si>
    <t xml:space="preserve">  对社会保险基金补助</t>
  </si>
  <si>
    <t>区县（开发区）各级政务中心联系点建设补助经费</t>
  </si>
  <si>
    <t>基本建设资金</t>
  </si>
  <si>
    <t>区县电子化政府采购以奖代补</t>
  </si>
  <si>
    <t>一卡通补助</t>
  </si>
  <si>
    <t>区县预算绩效改革试点经费</t>
  </si>
  <si>
    <t>区县审计工作经费</t>
  </si>
  <si>
    <t>企业管理专项经费</t>
  </si>
  <si>
    <t>第一书记和驻村联户扶贫工作队经费</t>
  </si>
  <si>
    <t>全市农村贫困老支书生活补助</t>
  </si>
  <si>
    <t>2017年党员干部现代远程教育终端站点管理员补贴</t>
  </si>
  <si>
    <t>2016年度区县开发区目标责任考核奖</t>
  </si>
  <si>
    <t>基层政权建设专项资金</t>
  </si>
  <si>
    <t>农村综合改革经费</t>
  </si>
  <si>
    <t>消防经费预算</t>
  </si>
  <si>
    <t>政法配套经费</t>
  </si>
  <si>
    <t>2016年政法经费保障绩效考评奖励经费</t>
  </si>
  <si>
    <t>学前教育公用经费补助</t>
  </si>
  <si>
    <t>学前教育贫困幼儿补助</t>
  </si>
  <si>
    <t>民办普惠性幼儿园奖补</t>
  </si>
  <si>
    <t>2017年中小学幼儿园旱厕改造项目</t>
  </si>
  <si>
    <t>第三期学前教育四年行动计划幼儿园新建改扩建项目</t>
  </si>
  <si>
    <t>小学弹性离校工作经费</t>
  </si>
  <si>
    <t>普通高中助学金市级补助资金</t>
  </si>
  <si>
    <t>2017年普通高中国家助学金（第二批）</t>
  </si>
  <si>
    <t>2017年普通高中国家助学金预算</t>
  </si>
  <si>
    <t>化解普通高中债务市级奖补资金</t>
  </si>
  <si>
    <t>普通高中免学费及公用经费市级补助资金</t>
  </si>
  <si>
    <t>2017年改善普通高中办学条件中央专项</t>
  </si>
  <si>
    <t>名师工作室经费</t>
  </si>
  <si>
    <t>中小学营养改善计划考核奖补资金</t>
  </si>
  <si>
    <t>校车运行经费市补助</t>
  </si>
  <si>
    <t>沿秦岭北麓乡村教师交通生活补助（含周至县）</t>
  </si>
  <si>
    <t>中小学营养改善计划及“蛋奶工程”补助资金</t>
  </si>
  <si>
    <t>2017年“三区”人才支持教师专项</t>
  </si>
  <si>
    <t>西安市学区长学校品质提升工程专项资金</t>
  </si>
  <si>
    <t>城乡义务教育保障机制及特殊教育公用经费补助</t>
  </si>
  <si>
    <t>义务教育家庭经济困难寄宿生生活补市补助经费</t>
  </si>
  <si>
    <t>新风系统试点学校经费</t>
  </si>
  <si>
    <t>大学区管理专项及大学区教师交流补助</t>
  </si>
  <si>
    <t>2017年全面改薄项目第二批市级补助资金</t>
  </si>
  <si>
    <t>城乡义务教育学校校舍安全长效保障机制资金</t>
  </si>
  <si>
    <t>全面改薄专项资金</t>
  </si>
  <si>
    <t>新风系统试点市级补助资金</t>
  </si>
  <si>
    <t>2017年校园植树造绿项目</t>
  </si>
  <si>
    <t>2017年中等职业学校国家助学金</t>
  </si>
  <si>
    <t>2017年中等职业学校免学费补助资金预算</t>
  </si>
  <si>
    <t>职业教育以奖代补、技能大赛、招生及示范社区奖励专项经费</t>
  </si>
  <si>
    <t>中等职业教育免学费及助学金配套</t>
  </si>
  <si>
    <t>贫困人口教育扶持及技能培训补助专项资金</t>
  </si>
  <si>
    <t>2017-2018大中专院校和中职学校家庭困难学生生活补</t>
  </si>
  <si>
    <t>农村培训</t>
  </si>
  <si>
    <t>2017年全省农村财会人员培训资金</t>
  </si>
  <si>
    <t>教师海外培训项目</t>
  </si>
  <si>
    <t>西安市中小学研学旅行补助经费</t>
  </si>
  <si>
    <t>全面改薄专项资金（附加）</t>
  </si>
  <si>
    <t>职业教育基础能力提升工程专项资金（教育附加）</t>
  </si>
  <si>
    <t>义务教育学校信息化建设专项资金</t>
  </si>
  <si>
    <t>公办幼儿园信息化基础建设专项资金</t>
  </si>
  <si>
    <t>第三期学前教育四年行动计划新建改扩建项目（附加）</t>
  </si>
  <si>
    <t>普通高中优质特色发展工程专项资金（教育附加）</t>
  </si>
  <si>
    <t>特殊教育专项资金(附加）</t>
  </si>
  <si>
    <t>校园视频监控及安全综合管理系统建设专项经费</t>
  </si>
  <si>
    <t>大中专院校和中职学校家庭经济困难学生生活补</t>
  </si>
  <si>
    <t>农业科技研发专项资金</t>
  </si>
  <si>
    <t>全市综合性科普活动</t>
  </si>
  <si>
    <t>2017年基层科普行动计划资金</t>
  </si>
  <si>
    <t>市级科普项目专项资金</t>
  </si>
  <si>
    <t>西安市千场戏剧惠民演出活动</t>
  </si>
  <si>
    <t>西安市非物质文化遗产保护专项经费</t>
  </si>
  <si>
    <t>省级文物保护专项资金</t>
  </si>
  <si>
    <t>文物抢救维修专项经费</t>
  </si>
  <si>
    <t>非国有（行业）博物馆年度考核</t>
  </si>
  <si>
    <t>西安市传统体校及区县少儿体校训练扶持经费</t>
  </si>
  <si>
    <t>西安市体育竞赛、体育交流、群体活动经费</t>
  </si>
  <si>
    <t>市体育局其它体育活动经费</t>
  </si>
  <si>
    <t>西安市广播电视村村通设施维修保护经费</t>
  </si>
  <si>
    <t>2017年中央补助地方公共文化服务体系建设</t>
  </si>
  <si>
    <t>文化事业费返还</t>
  </si>
  <si>
    <t>文化产业发展专项资金</t>
  </si>
  <si>
    <t>调整下达2017年农村文化礼堂建设补助</t>
  </si>
  <si>
    <t>西安市财政支持实体书店发展专项经费</t>
  </si>
  <si>
    <t>市级振兴资金</t>
  </si>
  <si>
    <t>城市社区及农村居家养老项目</t>
  </si>
  <si>
    <t>高龄老人保健补贴</t>
  </si>
  <si>
    <t>社区工作者待遇保险及社区办公经费</t>
  </si>
  <si>
    <t>2017年城市社区服务体系建设项目补助</t>
  </si>
  <si>
    <t>易肇事肇祸患者监护人以奖代补资金</t>
  </si>
  <si>
    <t>在乡复员军人定期定量补助</t>
  </si>
  <si>
    <t>义务兵家属优待金</t>
  </si>
  <si>
    <t>自主就业退役士兵地方一次性经济补助经费</t>
  </si>
  <si>
    <t>无军籍职工地方津补贴经费</t>
  </si>
  <si>
    <t>2017年度退役士兵职业教育和技能培训补助资金</t>
  </si>
  <si>
    <t>部分铁路建设伤残民兵（学生）生活补助资金</t>
  </si>
  <si>
    <t>退役士兵待安排工作期间生活补助经费</t>
  </si>
  <si>
    <t>孤儿基本生活费补助</t>
  </si>
  <si>
    <t>特困失能老人生活护理补贴经费</t>
  </si>
  <si>
    <t>社会福利机构床位补贴及奖励</t>
  </si>
  <si>
    <t>2017-2018学年孤儿高等教育生活补助资金</t>
  </si>
  <si>
    <t>残疾人康复服务补助</t>
  </si>
  <si>
    <t>残疾人康复服务项目</t>
  </si>
  <si>
    <t>辅具项目经费</t>
  </si>
  <si>
    <t>残疾人辅具个性化适配市补助</t>
  </si>
  <si>
    <t>2017年运动功能障碍康复救助</t>
  </si>
  <si>
    <t>2017年残疾人职业技能培训省补助</t>
  </si>
  <si>
    <t>残疾人就业创业、培训补贴</t>
  </si>
  <si>
    <t>残疾学生教育资助项目</t>
  </si>
  <si>
    <t>残疾人扶贫专项项目</t>
  </si>
  <si>
    <t>残疾人托养服务项目</t>
  </si>
  <si>
    <t>贫困残疾人生活补贴和重度残疾人护理补贴</t>
  </si>
  <si>
    <t>残疾人阳光家园补助</t>
  </si>
  <si>
    <t>残疾人机动轮椅车燃油补贴</t>
  </si>
  <si>
    <t>2017年民生工程残疾人十件实事项目</t>
  </si>
  <si>
    <t>2017年残疾人托养服务补助</t>
  </si>
  <si>
    <t>残疾人专职委员补贴</t>
  </si>
  <si>
    <t>2017年残疾人居家安养省补助</t>
  </si>
  <si>
    <t>残疾人基本服务状况和需求信息数据更新经费</t>
  </si>
  <si>
    <t>无障碍监督、建设项目经费</t>
  </si>
  <si>
    <t>防灾减灾专项资金</t>
  </si>
  <si>
    <t>城镇低保</t>
  </si>
  <si>
    <t>清算拨付2017年城市低保补助</t>
  </si>
  <si>
    <t>农村低保</t>
  </si>
  <si>
    <t>2017年冬季流浪乞讨人员救助</t>
  </si>
  <si>
    <t>农村五保供养支出</t>
  </si>
  <si>
    <t>五保户供养支出</t>
  </si>
  <si>
    <t>双节期间城镇困难群众生活救济</t>
  </si>
  <si>
    <t>城乡居民养老保险</t>
  </si>
  <si>
    <t>2017年城乡居民基本养老保险市级丧葬费补助</t>
  </si>
  <si>
    <t>2017年易肇事肇祸患者监护人以奖代补市补助</t>
  </si>
  <si>
    <t>农村五保供养机构运转经费和聘用人员薪酬待遇</t>
  </si>
  <si>
    <t>部分军退人员参加城乡居民养老保险2017年补贴</t>
  </si>
  <si>
    <t>西安市打击非法行医举报奖励专项经费</t>
  </si>
  <si>
    <t>医疗能力建设</t>
  </si>
  <si>
    <t>2017年县级公立医院综合改革省级补助</t>
  </si>
  <si>
    <t>县级医院实行药品三统一零差率销售市级配套补助资金</t>
  </si>
  <si>
    <t>乡镇卫生院招聘职业医师项目省级补助</t>
  </si>
  <si>
    <t>镇村卫生服务一体化工作引导资金</t>
  </si>
  <si>
    <t>基层医疗机构实行药品三统一零差率销售市级配套补助资金</t>
  </si>
  <si>
    <t>县乡医疗卫生机构基础设施改造补助项目</t>
  </si>
  <si>
    <t>村卫生室实行基本药物“三统一”制度补助市级配套经费</t>
  </si>
  <si>
    <t>基本公共卫生服务中央补助</t>
  </si>
  <si>
    <t>2017年65岁以上老年人免费体检新增项目补助</t>
  </si>
  <si>
    <t>2017年省级疾病控制类项目补助</t>
  </si>
  <si>
    <t>艾滋病防治专项经费</t>
  </si>
  <si>
    <t>2016年中央公共卫生服务补助资金</t>
  </si>
  <si>
    <t>出血热防治专项经费</t>
  </si>
  <si>
    <t>结核病防治专项经费</t>
  </si>
  <si>
    <t>地方病防治工作经费（含手足口病和狂犬病防治）</t>
  </si>
  <si>
    <t>2016年县及以下医疗机构定向招聘医学类本科安家补助</t>
  </si>
  <si>
    <t>乡村卫生人才培养项目补助</t>
  </si>
  <si>
    <t>免疫规划工作经费</t>
  </si>
  <si>
    <t>2017年省级乡村医生培训</t>
  </si>
  <si>
    <t>西安市婚前医学检查项目补助资金</t>
  </si>
  <si>
    <t>全市孕产妇系统保健免费基本服务项目市级补助资金</t>
  </si>
  <si>
    <t>西安市中医事业发展专项补助资金</t>
  </si>
  <si>
    <t>农村已婚育龄妇女免费健康检查补助项目</t>
  </si>
  <si>
    <t>国家免费孕前优生健康补助项目</t>
  </si>
  <si>
    <t>出生人口实名登记补助资金</t>
  </si>
  <si>
    <t>西安市流动人口计划生育管理与服务项目</t>
  </si>
  <si>
    <t>全市村卫生计生专干补助</t>
  </si>
  <si>
    <t>全市计生目标责任制奖励</t>
  </si>
  <si>
    <t>计划生育家庭创业工程补助项目</t>
  </si>
  <si>
    <t>2018年度计划生育家庭综合保险项目补助资金</t>
  </si>
  <si>
    <t>全市计划生育技术服务补助项目</t>
  </si>
  <si>
    <t>其他城市居民独生子女父母补助资金</t>
  </si>
  <si>
    <t>2017年食品安全监管专项经费</t>
  </si>
  <si>
    <t>食品药品抽验检测经费等</t>
  </si>
  <si>
    <t>公共卫生服务补助资金-食品监管</t>
  </si>
  <si>
    <t>新型农村合作医疗补助资金</t>
  </si>
  <si>
    <t>城乡医疗救助</t>
  </si>
  <si>
    <t>2017年铁腕治霾专项行动奖补资金</t>
  </si>
  <si>
    <t>环保专项（省、市控重点企业在线监测设备有效性审核）</t>
  </si>
  <si>
    <t>治污减霾专项资金</t>
  </si>
  <si>
    <t>2017年铁腕制霾专项行动奖补</t>
  </si>
  <si>
    <t>排污费支出</t>
  </si>
  <si>
    <t>省级秦岭生态环境保护资金</t>
  </si>
  <si>
    <t>2017年中央财政林业生态保护恢复资金</t>
  </si>
  <si>
    <t>2017年中央林业专项补助</t>
  </si>
  <si>
    <t>2017年中央财政林业专项</t>
  </si>
  <si>
    <t>2017年省级基建投资</t>
  </si>
  <si>
    <t>市级重点示范镇建设补助</t>
  </si>
  <si>
    <t>文化名镇建设等</t>
  </si>
  <si>
    <t>市级文化旅游名镇建设补助</t>
  </si>
  <si>
    <t>省级重点示范镇补助资金</t>
  </si>
  <si>
    <t>2017年第二批贫困村村内道路硬化补助</t>
  </si>
  <si>
    <t>公共停车场省级补助资金</t>
  </si>
  <si>
    <t>2017年第一批贫困村村内道路硬化补助资金</t>
  </si>
  <si>
    <t>2016年度清洁美丽宜居村庄建设补助</t>
  </si>
  <si>
    <t>2017年美丽宜居村庄建设补助资金</t>
  </si>
  <si>
    <t>2017年文化旅游名镇</t>
  </si>
  <si>
    <t>农村环境卫生综合整治</t>
  </si>
  <si>
    <t>2016年城市治理专项考核奖励</t>
  </si>
  <si>
    <t>2017年第二批中央财政农业生产发展和农业资源保护</t>
  </si>
  <si>
    <t>农作物秸秆综合利用项目</t>
  </si>
  <si>
    <t>农作物秸秆奖励资金</t>
  </si>
  <si>
    <t>2017年省级农业专项</t>
  </si>
  <si>
    <t>2017年中央财政基层农技推广体系改革与建设</t>
  </si>
  <si>
    <t>2017年西安市农业科技入户工程项目</t>
  </si>
  <si>
    <t>都市农业专项资金</t>
  </si>
  <si>
    <t>2017年动物防疫补助</t>
  </si>
  <si>
    <t>中省支农项目市级配套资金</t>
  </si>
  <si>
    <t>西安市生猪活体储备项目</t>
  </si>
  <si>
    <t>农村信息入村工程经费</t>
  </si>
  <si>
    <t>农村土体承包经营权确权登记补助资金</t>
  </si>
  <si>
    <t>2017年耕地地力保护补贴</t>
  </si>
  <si>
    <t>2017年农机购置补贴</t>
  </si>
  <si>
    <t>2017年中央渔业增值放流补助</t>
  </si>
  <si>
    <t>农村水产补助费</t>
  </si>
  <si>
    <t>基础母牛扩群补助</t>
  </si>
  <si>
    <t>2017年定向选调生生活补助</t>
  </si>
  <si>
    <t>2015年重点保护野生动物人身财产损害补偿市级配套资金</t>
  </si>
  <si>
    <t>2017年中央财政新型职业农民培育</t>
  </si>
  <si>
    <t>2017年铁腕治霾秸秆还田市级奖补资金</t>
  </si>
  <si>
    <t>2016年省级现代园区市级配套资金</t>
  </si>
  <si>
    <t>大绿三期工程迎面坡绿化资金</t>
  </si>
  <si>
    <t>西安市创建国家森林城市巩固提升项目</t>
  </si>
  <si>
    <t>2017年度”五路“两侧增绿美化工程建设</t>
  </si>
  <si>
    <t>西安市林业技术推广</t>
  </si>
  <si>
    <t>2017年全市森林防火目标责任考核奖励</t>
  </si>
  <si>
    <t>2017年省级森林植被恢复费专项</t>
  </si>
  <si>
    <t>2017年中央财政林业改革发展</t>
  </si>
  <si>
    <t>天保工程考核兑现</t>
  </si>
  <si>
    <t>林业专项</t>
  </si>
  <si>
    <t>市级森林生态效益补偿资金</t>
  </si>
  <si>
    <t>西安市林业有害生物及松材线虫病监测防治</t>
  </si>
  <si>
    <t>森林防火基础设施建设</t>
  </si>
  <si>
    <t>下达2014－2015年度重点保护动物伤人人身财产安全补助资金</t>
  </si>
  <si>
    <t>西安市林下经济建设项目</t>
  </si>
  <si>
    <t>八水奖补及河长制市级补助</t>
  </si>
  <si>
    <t>水利建设基金</t>
  </si>
  <si>
    <t>2017年省级水土保持补偿费补助</t>
  </si>
  <si>
    <t>农田水利建设资金</t>
  </si>
  <si>
    <t>17年市级水利建设基金经费类项目</t>
  </si>
  <si>
    <t>2016年水资源费征收劳务费</t>
  </si>
  <si>
    <t>防汛费项目</t>
  </si>
  <si>
    <t>2017年中央水利发展资金</t>
  </si>
  <si>
    <t>全市大中型水库及小型水库移民日常管理经费</t>
  </si>
  <si>
    <t>农村饮水安全专项资金</t>
  </si>
  <si>
    <t>农村污水处理项目</t>
  </si>
  <si>
    <t>2017年渔业基础设施建设贷款贴息省级财政补助资金</t>
  </si>
  <si>
    <t>2017年渔业基础设施建设省补助</t>
  </si>
  <si>
    <t>移民搬迁补助</t>
  </si>
  <si>
    <t>扶贫资金</t>
  </si>
  <si>
    <t>2017年农村建档立卡贫困人口参加新农合省补助</t>
  </si>
  <si>
    <t>扶贫专项</t>
  </si>
  <si>
    <t>2017年农村建档立卡贫困人口参加新农合市补助</t>
  </si>
  <si>
    <t>农业综合开发财政补助资金</t>
  </si>
  <si>
    <t>农业综合开发配套资金</t>
  </si>
  <si>
    <t>2017年国家农业综合开发第一批土地治理</t>
  </si>
  <si>
    <t>2017年农业综合开发事业费</t>
  </si>
  <si>
    <t>农业综合开发产业化财政专项</t>
  </si>
  <si>
    <t>村级公益事业建设一事一议美丽乡村项目</t>
  </si>
  <si>
    <t>提前下达2017年农村综合改革转移支付资金</t>
  </si>
  <si>
    <t>2017年农村集体产权制度改革工作经费及扶持资金</t>
  </si>
  <si>
    <t>2017年农村金融机构定向费用省补贴</t>
  </si>
  <si>
    <t>提前拨付2017年定向费用补贴</t>
  </si>
  <si>
    <t>2017年涉农贷款增量省奖励</t>
  </si>
  <si>
    <t>2017年涉农贷款增量市奖励</t>
  </si>
  <si>
    <t>2016年农村住房保险政策补贴</t>
  </si>
  <si>
    <t>2016年农村住房保险市补贴</t>
  </si>
  <si>
    <t>创业担保贷款贴息</t>
  </si>
  <si>
    <t>2017年创业担保贷款贴息</t>
  </si>
  <si>
    <t>创业担保贷款工作奖励</t>
  </si>
  <si>
    <t>统筹城乡发展专项资金</t>
  </si>
  <si>
    <t>幸福新农村建设专项资金</t>
  </si>
  <si>
    <t>2017年农村片区化中心社区建设项目</t>
  </si>
  <si>
    <t>连村路建设补助专项资金</t>
  </si>
  <si>
    <t>农村公路养护资金</t>
  </si>
  <si>
    <t>县乡公路交通安全隐患治理专项资金</t>
  </si>
  <si>
    <t>成品油价格改革转移支付</t>
  </si>
  <si>
    <t>2017年便民桥建设省补助</t>
  </si>
  <si>
    <t>2017年农村客运2016-2017年渔业成品油改革补贴</t>
  </si>
  <si>
    <t>工业发展专项资金</t>
  </si>
  <si>
    <t>2017年国家中小企业发展专项资金指标</t>
  </si>
  <si>
    <t>现代服务业发展资金</t>
  </si>
  <si>
    <t>旅游发展专项资金</t>
  </si>
  <si>
    <t>服务业综改资金</t>
  </si>
  <si>
    <t>小额贷款公司贷款补贴及贷款损失风险补偿金</t>
  </si>
  <si>
    <t>农村地区新设金融机具补助</t>
  </si>
  <si>
    <t>2016年避灾生态移民搬迁市配套</t>
  </si>
  <si>
    <t>群测群防示范点建设市级补助经费</t>
  </si>
  <si>
    <t>地震骨干宏观观测点市级补助</t>
  </si>
  <si>
    <t>防震减灾科普示范学校建设</t>
  </si>
  <si>
    <t>2017年中央城镇保障性安居工程专项</t>
  </si>
  <si>
    <t>2017年建档立卡贫困户危房改造市级补助资金</t>
  </si>
  <si>
    <t>下达2017年租赁型保障房租金补贴中央补助资金</t>
  </si>
  <si>
    <t>徐家山村及韩家坪村基础设施建设</t>
  </si>
  <si>
    <t>合计</t>
    <phoneticPr fontId="2" type="noConversion"/>
  </si>
  <si>
    <t>合计</t>
    <phoneticPr fontId="2" type="noConversion"/>
  </si>
  <si>
    <t>一、税收收入</t>
    <phoneticPr fontId="17" type="noConversion"/>
  </si>
  <si>
    <t xml:space="preserve">    工商税收</t>
  </si>
  <si>
    <r>
      <t xml:space="preserve">                </t>
    </r>
    <r>
      <rPr>
        <sz val="11"/>
        <rFont val="宋体"/>
        <charset val="134"/>
      </rPr>
      <t>增值税</t>
    </r>
  </si>
  <si>
    <r>
      <t xml:space="preserve">                </t>
    </r>
    <r>
      <rPr>
        <sz val="11"/>
        <rFont val="宋体"/>
        <charset val="134"/>
      </rPr>
      <t>营业税</t>
    </r>
  </si>
  <si>
    <r>
      <t xml:space="preserve">                </t>
    </r>
    <r>
      <rPr>
        <sz val="11"/>
        <rFont val="宋体"/>
        <charset val="134"/>
      </rPr>
      <t>企业所得税</t>
    </r>
  </si>
  <si>
    <r>
      <t xml:space="preserve">                </t>
    </r>
    <r>
      <rPr>
        <sz val="11"/>
        <rFont val="宋体"/>
        <charset val="134"/>
      </rPr>
      <t>个人所得税</t>
    </r>
  </si>
  <si>
    <r>
      <t xml:space="preserve">                </t>
    </r>
    <r>
      <rPr>
        <sz val="11"/>
        <rFont val="宋体"/>
        <charset val="134"/>
      </rPr>
      <t>资源税</t>
    </r>
  </si>
  <si>
    <r>
      <t xml:space="preserve">                </t>
    </r>
    <r>
      <rPr>
        <sz val="11"/>
        <rFont val="宋体"/>
        <charset val="134"/>
      </rPr>
      <t>城市维护建设税</t>
    </r>
  </si>
  <si>
    <r>
      <t xml:space="preserve">                </t>
    </r>
    <r>
      <rPr>
        <sz val="11"/>
        <rFont val="宋体"/>
        <charset val="134"/>
      </rPr>
      <t>房产税</t>
    </r>
  </si>
  <si>
    <r>
      <t xml:space="preserve">                </t>
    </r>
    <r>
      <rPr>
        <sz val="11"/>
        <rFont val="宋体"/>
        <charset val="134"/>
      </rPr>
      <t>印花税</t>
    </r>
  </si>
  <si>
    <r>
      <t xml:space="preserve">                </t>
    </r>
    <r>
      <rPr>
        <sz val="11"/>
        <rFont val="宋体"/>
        <charset val="134"/>
      </rPr>
      <t>城镇土地使用税</t>
    </r>
  </si>
  <si>
    <r>
      <t xml:space="preserve">                </t>
    </r>
    <r>
      <rPr>
        <sz val="11"/>
        <rFont val="宋体"/>
        <charset val="134"/>
      </rPr>
      <t>土地增值税</t>
    </r>
  </si>
  <si>
    <r>
      <t xml:space="preserve">                </t>
    </r>
    <r>
      <rPr>
        <sz val="11"/>
        <rFont val="宋体"/>
        <charset val="134"/>
      </rPr>
      <t>车船税</t>
    </r>
  </si>
  <si>
    <t xml:space="preserve">    耕地占用税</t>
  </si>
  <si>
    <t xml:space="preserve">    契税</t>
  </si>
  <si>
    <t>二、非税收入</t>
  </si>
  <si>
    <t xml:space="preserve">    专项收入</t>
  </si>
  <si>
    <t xml:space="preserve">        教育费附加收入</t>
  </si>
  <si>
    <t xml:space="preserve">        矿产资源专项收入</t>
    <phoneticPr fontId="17" type="noConversion"/>
  </si>
  <si>
    <t xml:space="preserve">        地方教育附加收入</t>
    <phoneticPr fontId="17" type="noConversion"/>
  </si>
  <si>
    <t xml:space="preserve">        教育资金收入</t>
    <phoneticPr fontId="17" type="noConversion"/>
  </si>
  <si>
    <t xml:space="preserve">        农田水利建设资金收入</t>
    <phoneticPr fontId="17" type="noConversion"/>
  </si>
  <si>
    <t xml:space="preserve">        其他专项收入</t>
  </si>
  <si>
    <r>
      <t xml:space="preserve">        </t>
    </r>
    <r>
      <rPr>
        <sz val="11"/>
        <rFont val="宋体"/>
        <charset val="134"/>
      </rPr>
      <t>行政事业性收费收入</t>
    </r>
  </si>
  <si>
    <r>
      <t xml:space="preserve">        </t>
    </r>
    <r>
      <rPr>
        <sz val="11"/>
        <rFont val="宋体"/>
        <charset val="134"/>
      </rPr>
      <t>罚没收入</t>
    </r>
  </si>
  <si>
    <r>
      <t xml:space="preserve">        </t>
    </r>
    <r>
      <rPr>
        <sz val="11"/>
        <rFont val="宋体"/>
        <charset val="134"/>
      </rPr>
      <t>国有资源</t>
    </r>
    <r>
      <rPr>
        <sz val="11"/>
        <rFont val="Times New Roman"/>
        <family val="1"/>
      </rPr>
      <t>(</t>
    </r>
    <r>
      <rPr>
        <sz val="11"/>
        <rFont val="宋体"/>
        <charset val="134"/>
      </rPr>
      <t>资产</t>
    </r>
    <r>
      <rPr>
        <sz val="11"/>
        <rFont val="Times New Roman"/>
        <family val="1"/>
      </rPr>
      <t>)</t>
    </r>
    <r>
      <rPr>
        <sz val="11"/>
        <rFont val="宋体"/>
        <charset val="134"/>
      </rPr>
      <t>有偿使用收入</t>
    </r>
    <phoneticPr fontId="17" type="noConversion"/>
  </si>
  <si>
    <r>
      <t xml:space="preserve">        </t>
    </r>
    <r>
      <rPr>
        <sz val="11"/>
        <rFont val="宋体"/>
        <charset val="134"/>
      </rPr>
      <t>其他收入</t>
    </r>
  </si>
  <si>
    <t>蓝田县2017年一般公共预算收入表</t>
    <phoneticPr fontId="2" type="noConversion"/>
  </si>
  <si>
    <t>单位：万元</t>
    <phoneticPr fontId="2" type="noConversion"/>
  </si>
  <si>
    <t>蓝田县2017年一般公共预算支出表</t>
    <phoneticPr fontId="2" type="noConversion"/>
  </si>
  <si>
    <t>一、一般公共服务支出</t>
  </si>
  <si>
    <t>二、国防支出</t>
    <phoneticPr fontId="7" type="noConversion"/>
  </si>
  <si>
    <t>三、公共安全支出</t>
    <phoneticPr fontId="7" type="noConversion"/>
  </si>
  <si>
    <t>四、教育支出</t>
  </si>
  <si>
    <t>五、科学技术支出</t>
  </si>
  <si>
    <t>六、文化体育与传媒支出</t>
  </si>
  <si>
    <t>七、社会保障和就业支出</t>
  </si>
  <si>
    <t>八、医疗卫生与计划生育支出</t>
    <phoneticPr fontId="7" type="noConversion"/>
  </si>
  <si>
    <t>九、节能环保支出</t>
  </si>
  <si>
    <t>十、城乡社区支出</t>
  </si>
  <si>
    <t>十一、农林水支出</t>
    <phoneticPr fontId="7" type="noConversion"/>
  </si>
  <si>
    <t>十二、交通运输支出</t>
  </si>
  <si>
    <t>十三、资源勘探信息等支出</t>
    <phoneticPr fontId="7" type="noConversion"/>
  </si>
  <si>
    <t>十四、商业服务业等支出</t>
  </si>
  <si>
    <t>十五、金融支出</t>
  </si>
  <si>
    <t>十七、国土海洋气象等支出</t>
  </si>
  <si>
    <t>十八、住房保障支出</t>
  </si>
  <si>
    <t>十九、粮油物资储备支出</t>
  </si>
  <si>
    <t>二十、预备费、国债还本付息及其他支出</t>
    <phoneticPr fontId="7" type="noConversion"/>
  </si>
  <si>
    <t>蓝田县2017年一般公共预算本级基本支出表</t>
    <phoneticPr fontId="2" type="noConversion"/>
  </si>
  <si>
    <t>项          目</t>
    <phoneticPr fontId="2" type="noConversion"/>
  </si>
  <si>
    <t>项         目</t>
    <phoneticPr fontId="2" type="noConversion"/>
  </si>
  <si>
    <t>蓝田县2017年一般公共预算税收返还和转移支付表</t>
    <phoneticPr fontId="2" type="noConversion"/>
  </si>
  <si>
    <t>蓝田县2017年政府一般债务限额和余额情况表</t>
    <phoneticPr fontId="2" type="noConversion"/>
  </si>
  <si>
    <t>蓝田县2017年政府专项债务限额和余额情况表</t>
    <phoneticPr fontId="2" type="noConversion"/>
  </si>
  <si>
    <r>
      <t>项</t>
    </r>
    <r>
      <rPr>
        <b/>
        <sz val="12"/>
        <rFont val="Times New Roman"/>
        <family val="1"/>
      </rPr>
      <t xml:space="preserve">      </t>
    </r>
    <r>
      <rPr>
        <b/>
        <sz val="12"/>
        <rFont val="宋体"/>
        <charset val="134"/>
      </rPr>
      <t>目</t>
    </r>
  </si>
  <si>
    <r>
      <t>2017</t>
    </r>
    <r>
      <rPr>
        <b/>
        <sz val="12"/>
        <rFont val="宋体"/>
        <charset val="134"/>
      </rPr>
      <t>年</t>
    </r>
    <phoneticPr fontId="17" type="noConversion"/>
  </si>
  <si>
    <r>
      <t>2017</t>
    </r>
    <r>
      <rPr>
        <b/>
        <sz val="12"/>
        <rFont val="宋体"/>
        <charset val="134"/>
      </rPr>
      <t>年决算数</t>
    </r>
    <phoneticPr fontId="17" type="noConversion"/>
  </si>
  <si>
    <t>决算数</t>
    <phoneticPr fontId="17" type="noConversion"/>
  </si>
  <si>
    <t>占预算％</t>
  </si>
  <si>
    <t>与上年比+－％</t>
    <phoneticPr fontId="17" type="noConversion"/>
  </si>
  <si>
    <t>一、政府住房基金收入</t>
  </si>
  <si>
    <t>二、污水处理费收入</t>
    <phoneticPr fontId="17" type="noConversion"/>
  </si>
  <si>
    <t>三、新型墙体材料专项基金收入</t>
  </si>
  <si>
    <t>四、城市公用事业附加收入</t>
  </si>
  <si>
    <t>五、城市基础设施配套费收入</t>
  </si>
  <si>
    <t>六、国有土地使用权出让金收入</t>
  </si>
  <si>
    <t>七、国有土地收益基金收入</t>
  </si>
  <si>
    <t>八、农业土地开发资金收入</t>
  </si>
  <si>
    <t>九、水土保持补偿费收入</t>
    <phoneticPr fontId="17" type="noConversion"/>
  </si>
  <si>
    <t>十、地方教育附加收入</t>
  </si>
  <si>
    <t>十一、其他基金收入</t>
  </si>
  <si>
    <t>政府性基金收入合计</t>
    <phoneticPr fontId="17" type="noConversion"/>
  </si>
  <si>
    <r>
      <t>2016</t>
    </r>
    <r>
      <rPr>
        <b/>
        <sz val="12"/>
        <rFont val="宋体"/>
        <charset val="134"/>
      </rPr>
      <t>年</t>
    </r>
    <r>
      <rPr>
        <b/>
        <sz val="12"/>
        <rFont val="宋体"/>
        <charset val="134"/>
      </rPr>
      <t>决算数</t>
    </r>
    <phoneticPr fontId="17" type="noConversion"/>
  </si>
  <si>
    <t>一般公共预算支出合计</t>
    <phoneticPr fontId="2" type="noConversion"/>
  </si>
  <si>
    <t>蓝田县2017年政府性基金支出表</t>
    <phoneticPr fontId="2" type="noConversion"/>
  </si>
  <si>
    <t>政府性基金支出</t>
  </si>
  <si>
    <t>核电站乏燃料处理处置基金支出</t>
  </si>
  <si>
    <t xml:space="preserve">  乏燃料运输</t>
  </si>
  <si>
    <t xml:space="preserve">  乏燃料离堆贮存</t>
  </si>
  <si>
    <t xml:space="preserve">  乏燃料后处理</t>
  </si>
  <si>
    <t xml:space="preserve">  高放废物的处理处置</t>
  </si>
  <si>
    <t xml:space="preserve">  乏燃料后处理厂的建设、运行、改造和退役</t>
  </si>
  <si>
    <t xml:space="preserve">  其他乏燃料处理处置基金支出</t>
  </si>
  <si>
    <t>国家电影事业发展专项资金相关支出</t>
  </si>
  <si>
    <t xml:space="preserve">  国家电影事业发展专项资金及对应专项债务收入安排的支出</t>
  </si>
  <si>
    <t xml:space="preserve">    资助国产影片放映</t>
  </si>
  <si>
    <t xml:space="preserve">    资助城市影院</t>
  </si>
  <si>
    <t xml:space="preserve">    资助少数民族电影译制</t>
  </si>
  <si>
    <t xml:space="preserve">    其他国家电影事业发展专项资金支出</t>
  </si>
  <si>
    <t xml:space="preserve">  国家电影事业发展专项资金债务付息支出</t>
  </si>
  <si>
    <t xml:space="preserve">  国家电影事业发展专项资金债务发行费用支出</t>
  </si>
  <si>
    <t>大中型水库移民后期扶持基金支出</t>
  </si>
  <si>
    <t xml:space="preserve">  移民补助</t>
  </si>
  <si>
    <t xml:space="preserve">  基础设施建设和经济发展</t>
  </si>
  <si>
    <t xml:space="preserve">  其他大中型水库移民后期扶持基金支出</t>
  </si>
  <si>
    <t>小型水库移民扶助基金相关支出</t>
  </si>
  <si>
    <t xml:space="preserve">  小型水库移民扶助基金及对应专项债务收入安排的支出</t>
  </si>
  <si>
    <t xml:space="preserve">    移民补助</t>
  </si>
  <si>
    <t xml:space="preserve">    基础设施建设和经济发展</t>
  </si>
  <si>
    <t xml:space="preserve">    其他小型水库移民扶助基金支出</t>
  </si>
  <si>
    <t xml:space="preserve">  小型水库移民扶助基金债务付息支出</t>
  </si>
  <si>
    <t xml:space="preserve">  小型水库移民扶助基金债务发行费用支出</t>
  </si>
  <si>
    <t>可再生能源电价附加收入安排的支出</t>
  </si>
  <si>
    <t xml:space="preserve">  风力发电补助</t>
  </si>
  <si>
    <t xml:space="preserve">  太阳能发电补助</t>
  </si>
  <si>
    <t xml:space="preserve">  生物质能发电补助</t>
  </si>
  <si>
    <t xml:space="preserve">  其他可再生能源电价附加收入安排的支出</t>
  </si>
  <si>
    <t>废弃电器电子产品处理基金支出</t>
  </si>
  <si>
    <t xml:space="preserve">  回收处理费用补贴</t>
  </si>
  <si>
    <t xml:space="preserve">  信息系统建设</t>
  </si>
  <si>
    <t xml:space="preserve">  基金征管经费</t>
  </si>
  <si>
    <t xml:space="preserve">  其他废弃电器电子产品处理基金支出</t>
  </si>
  <si>
    <t>国有土地使用权出让相关支出</t>
  </si>
  <si>
    <t xml:space="preserve">  国有土地使用权出让收入及对应专项债务收入安排的支出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</si>
  <si>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</si>
  <si>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</si>
  <si>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</si>
  <si>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</si>
  <si>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</si>
  <si>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</si>
  <si>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</si>
  <si>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</si>
  <si>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</si>
  <si>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公共租赁住房支出</t>
  </si>
  <si>
    <t xml:space="preserve">    其他国有土地使用权出让收入安排的支出</t>
  </si>
  <si>
    <t xml:space="preserve">  国有土地使用权出让债务付息支出</t>
  </si>
  <si>
    <t xml:space="preserve">  国有土地使用权出让债务发行费用支出</t>
  </si>
  <si>
    <t>城市公用事业附加相关支出</t>
  </si>
  <si>
    <t xml:space="preserve">  城市公用事业附加及对应专项债务收入安排的支出</t>
  </si>
  <si>
    <t xml:space="preserve">    城市公共设施</t>
  </si>
  <si>
    <t xml:space="preserve">    城市环境卫生</t>
  </si>
  <si>
    <t xml:space="preserve">    公有房屋</t>
  </si>
  <si>
    <t xml:space="preserve">    城市防洪</t>
  </si>
  <si>
    <t xml:space="preserve">    其他城市公用事业附加安排的支出</t>
  </si>
  <si>
    <t xml:space="preserve">  城市公用事业附加债务付息支出</t>
  </si>
  <si>
    <t xml:space="preserve">  城市公用事业附加债务发行费用支出</t>
  </si>
  <si>
    <t>国有土地收益基金相关支出</t>
  </si>
  <si>
    <t xml:space="preserve">  国有土地收益基金及对应专项债务收入安排的支出</t>
  </si>
  <si>
    <t xml:space="preserve">    其他国有土地收益基金支出</t>
  </si>
  <si>
    <t xml:space="preserve">  国有土地收益基金债务付息支出</t>
  </si>
  <si>
    <t xml:space="preserve">  国有土地收益基金债务发行费用支出</t>
  </si>
  <si>
    <t>农业土地开发资金相关支出</t>
  </si>
  <si>
    <t xml:space="preserve">  农业土地开发资金及对应专项债务收入安排的支出</t>
  </si>
  <si>
    <t xml:space="preserve">  农业土地开发资金债务付息支出</t>
  </si>
  <si>
    <t xml:space="preserve">  农业土地开发资金债务发行费用支出</t>
  </si>
  <si>
    <t>城市基础设施配套费相关支出</t>
  </si>
  <si>
    <t xml:space="preserve">  城市基础设施配套费及对应专项债务收入安排的支出</t>
  </si>
  <si>
    <t xml:space="preserve">    其他城市基础设施配套费安排的支出</t>
  </si>
  <si>
    <t xml:space="preserve">  城市基础设施配套费债务付息支出</t>
  </si>
  <si>
    <t xml:space="preserve">  城市基础设施配套费债务发行费用支出</t>
  </si>
  <si>
    <t>污水处理费相关支出</t>
  </si>
  <si>
    <t xml:space="preserve">  污水处理费及对应专项债务收入安排的支出</t>
  </si>
  <si>
    <t xml:space="preserve">    污水处理设施建设和运营</t>
  </si>
  <si>
    <t xml:space="preserve">    代征手续费</t>
  </si>
  <si>
    <t xml:space="preserve">    其他污水处理费安排的支出</t>
  </si>
  <si>
    <t xml:space="preserve">  污水处理费债务付息支出</t>
  </si>
  <si>
    <t xml:space="preserve">  污水处理费债务发行费用支出</t>
  </si>
  <si>
    <t>大中型水库库区基金相关支出</t>
  </si>
  <si>
    <t xml:space="preserve">  大中型水库库区基金及对应专项债务收入安排的支出</t>
  </si>
  <si>
    <t xml:space="preserve">    解决移民遗留问题</t>
  </si>
  <si>
    <t xml:space="preserve">    库区防护工程维护</t>
  </si>
  <si>
    <t xml:space="preserve">    其他大中型水库库区基金支出</t>
  </si>
  <si>
    <t xml:space="preserve">  大中型水库库区基金债务付息支出</t>
  </si>
  <si>
    <t xml:space="preserve">  大中型水库库区基金债务发行费用支出</t>
  </si>
  <si>
    <t>三峡水库库区基金支出</t>
  </si>
  <si>
    <t xml:space="preserve">  解决移民遗留问题</t>
  </si>
  <si>
    <t xml:space="preserve">  库区维护和管理</t>
  </si>
  <si>
    <t xml:space="preserve">  其他三峡水库库区基金支出</t>
  </si>
  <si>
    <t>国家重大水利工程建设相关支出</t>
  </si>
  <si>
    <t xml:space="preserve">  国家重大水利工程建设基金及对应专项债务收入安排的支出</t>
  </si>
  <si>
    <t xml:space="preserve">    三峡工程后续工作</t>
  </si>
  <si>
    <t xml:space="preserve">    地方重大水利工程建设</t>
  </si>
  <si>
    <t xml:space="preserve">    其他重大水利工程建设基金支出</t>
  </si>
  <si>
    <t xml:space="preserve">  国家重大水利工程建设基金债务付息支出</t>
  </si>
  <si>
    <t xml:space="preserve">  国家重大水利工程建设基金债务发行费用支出</t>
  </si>
  <si>
    <t>海南省高等级公路车辆通行附加费相关支出</t>
  </si>
  <si>
    <t xml:space="preserve">  海南省高等级公路车辆通行附加费及对应专项债务收入安排的支出</t>
  </si>
  <si>
    <t xml:space="preserve">    公路还贷</t>
  </si>
  <si>
    <t xml:space="preserve">    其他海南省高等级公路车辆通行附加费安排的支出</t>
  </si>
  <si>
    <t xml:space="preserve">  海南省高等级公路车辆通行附加费债务付息支出</t>
  </si>
  <si>
    <t xml:space="preserve">  海南省高等级公路车辆通行附加费债务发行费用支出</t>
  </si>
  <si>
    <t>车辆通行费相关支出</t>
  </si>
  <si>
    <t xml:space="preserve">  车辆通行费及对应专项债务收入安排的支出</t>
  </si>
  <si>
    <t xml:space="preserve">    政府还贷公路养护</t>
  </si>
  <si>
    <t xml:space="preserve">    政府还贷公路管理</t>
  </si>
  <si>
    <t xml:space="preserve">    其他车辆通行费安排的支出</t>
  </si>
  <si>
    <t xml:space="preserve">  车辆通行费债务付息支出</t>
  </si>
  <si>
    <t xml:space="preserve">  车辆通行费债务发行费用支出</t>
  </si>
  <si>
    <t>港口建设费相关支出</t>
  </si>
  <si>
    <t xml:space="preserve">  港口建设费及对应专项债务收入安排的支出</t>
  </si>
  <si>
    <t xml:space="preserve">    航道建设和维护</t>
  </si>
  <si>
    <t xml:space="preserve">    航运保障系统建设</t>
  </si>
  <si>
    <t xml:space="preserve">    其他港口建设费安排的支出</t>
  </si>
  <si>
    <t xml:space="preserve">  港口建设费债务付息支出</t>
  </si>
  <si>
    <t xml:space="preserve">  港口建设费债务发行费用支出</t>
  </si>
  <si>
    <t>铁路建设基金支出</t>
  </si>
  <si>
    <t xml:space="preserve">  铁路建设投资</t>
  </si>
  <si>
    <t xml:space="preserve">  购置铁路机车车辆</t>
  </si>
  <si>
    <t xml:space="preserve">  铁路还贷</t>
  </si>
  <si>
    <t xml:space="preserve">  建设项目铺底资金</t>
  </si>
  <si>
    <t xml:space="preserve">  勘测设计</t>
  </si>
  <si>
    <t xml:space="preserve">  注册资本金</t>
  </si>
  <si>
    <t xml:space="preserve">  周转资金</t>
  </si>
  <si>
    <t xml:space="preserve">  其他铁路建设基金支出</t>
  </si>
  <si>
    <t>船舶油污损害赔偿基金支出</t>
  </si>
  <si>
    <t xml:space="preserve">  应急处置费用</t>
  </si>
  <si>
    <t xml:space="preserve">  控制清除污染</t>
  </si>
  <si>
    <t xml:space="preserve">  损失补偿</t>
  </si>
  <si>
    <t xml:space="preserve">  生态恢复</t>
  </si>
  <si>
    <t xml:space="preserve">  监视监测</t>
  </si>
  <si>
    <t xml:space="preserve">  其他船舶油污损害赔偿基金支出</t>
  </si>
  <si>
    <t>民航发展基金支出</t>
  </si>
  <si>
    <t xml:space="preserve">  民航机场建设</t>
  </si>
  <si>
    <t xml:space="preserve">  空管系统建设</t>
  </si>
  <si>
    <t xml:space="preserve">  民航安全</t>
  </si>
  <si>
    <t xml:space="preserve">  航线和机场补贴</t>
  </si>
  <si>
    <t xml:space="preserve">  民航节能减排</t>
  </si>
  <si>
    <t xml:space="preserve">  通用航空发展</t>
  </si>
  <si>
    <t xml:space="preserve">  征管经费</t>
  </si>
  <si>
    <t xml:space="preserve">  其他民航发展基金支出</t>
  </si>
  <si>
    <t>新型墙体材料专项基金相关支出</t>
  </si>
  <si>
    <t xml:space="preserve">  新型墙体材料专项基金及对应专项债务收入安排的支出</t>
  </si>
  <si>
    <t xml:space="preserve">    技改贴息和补助</t>
  </si>
  <si>
    <t xml:space="preserve">    技术研发和推广</t>
  </si>
  <si>
    <t xml:space="preserve">    示范项目补贴</t>
  </si>
  <si>
    <t xml:space="preserve">    宣传和培训</t>
  </si>
  <si>
    <t xml:space="preserve">    其他新型墙体材料专项基金支出</t>
  </si>
  <si>
    <t xml:space="preserve">  新型墙体材料专项基金债务付息支出</t>
  </si>
  <si>
    <t xml:space="preserve">  新型墙体材料专项基金债务发行费用支出</t>
  </si>
  <si>
    <t>农网还贷资金支出</t>
  </si>
  <si>
    <t xml:space="preserve">  中央农网还贷资金支出</t>
  </si>
  <si>
    <t xml:space="preserve">  地方农网还贷资金支出</t>
  </si>
  <si>
    <t xml:space="preserve">  其他农网还贷资金支出</t>
  </si>
  <si>
    <t xml:space="preserve">  宣传促销</t>
  </si>
  <si>
    <t xml:space="preserve">  行业规划</t>
  </si>
  <si>
    <t xml:space="preserve">  旅游事业补助</t>
  </si>
  <si>
    <t xml:space="preserve">  地方旅游开发项目补助</t>
  </si>
  <si>
    <t xml:space="preserve">  其他旅游发展基金支出</t>
  </si>
  <si>
    <t>中央特别国债经营基金支出</t>
  </si>
  <si>
    <t>中央特别国债经营基金财务支出</t>
  </si>
  <si>
    <t>彩票发行销售机构业务费安排的支出</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</si>
  <si>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</si>
  <si>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</si>
  <si>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</si>
  <si>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</si>
  <si>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</si>
  <si>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</si>
  <si>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</si>
  <si>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</si>
  <si>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彩票公益金相关支出</t>
  </si>
  <si>
    <t xml:space="preserve">  彩票公益金及对应专项债务收入安排的支出</t>
  </si>
  <si>
    <t xml:space="preserve">    用于补充全国社会保障基金的彩票公益金支出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</si>
  <si>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</si>
  <si>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</si>
  <si>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</si>
  <si>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</si>
  <si>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</si>
  <si>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</si>
  <si>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用于扶贫的彩票公益金支出</t>
  </si>
  <si>
    <t xml:space="preserve">    用于法律援助的彩票公益金支出</t>
  </si>
  <si>
    <t xml:space="preserve">    用于城乡医疗救助的彩票公益金支出</t>
  </si>
  <si>
    <t xml:space="preserve">    用于其他社会公益事业的彩票公益金支出</t>
  </si>
  <si>
    <t xml:space="preserve">  彩票公益金债务付息支出</t>
  </si>
  <si>
    <t xml:space="preserve">  彩票公益金债务发行费用支出</t>
  </si>
  <si>
    <t>其他政府性基金相关支出</t>
  </si>
  <si>
    <t xml:space="preserve">  其他政府性基金及对应专项债务收入安排的支出</t>
  </si>
  <si>
    <t xml:space="preserve">  其他政府性基金债务付息支出</t>
  </si>
  <si>
    <t xml:space="preserve">  其他政府性基金债务发行费用支出</t>
  </si>
  <si>
    <t>文   号</t>
    <phoneticPr fontId="2" type="noConversion"/>
  </si>
  <si>
    <t>项           目</t>
    <phoneticPr fontId="2" type="noConversion"/>
  </si>
  <si>
    <t>金  额</t>
    <phoneticPr fontId="2" type="noConversion"/>
  </si>
  <si>
    <t>蓝田县2017年政府性基金转移支付表</t>
    <phoneticPr fontId="2" type="noConversion"/>
  </si>
  <si>
    <t>决 算 数</t>
  </si>
  <si>
    <t xml:space="preserve">  返还性收入</t>
  </si>
  <si>
    <t xml:space="preserve">    所得税基数返还收入</t>
  </si>
  <si>
    <t xml:space="preserve">    成品油税费改革税收返还收入</t>
  </si>
  <si>
    <t xml:space="preserve">    增值税税收返还收入</t>
  </si>
  <si>
    <t xml:space="preserve">    消费税税收返还收入</t>
  </si>
  <si>
    <t xml:space="preserve">    增值税“五五分享”税收返还收入</t>
  </si>
  <si>
    <t xml:space="preserve">    其他税收返还收入</t>
  </si>
  <si>
    <t xml:space="preserve">  一般性转移支付收入</t>
  </si>
  <si>
    <t xml:space="preserve">    体制补助收入</t>
  </si>
  <si>
    <t xml:space="preserve">    均衡性转移支付收入</t>
  </si>
  <si>
    <t xml:space="preserve">    县级基本财力保障机制奖补资金收入</t>
  </si>
  <si>
    <t xml:space="preserve">    结算补助收入</t>
  </si>
  <si>
    <t xml:space="preserve">    资源枯竭型城市转移支付补助收入</t>
  </si>
  <si>
    <t xml:space="preserve">    企业事业单位划转补助收入</t>
  </si>
  <si>
    <t xml:space="preserve">    成品油税费改革转移支付补助收入</t>
  </si>
  <si>
    <t xml:space="preserve">    基层公检法司转移支付收入</t>
  </si>
  <si>
    <t xml:space="preserve">    城乡义务教育转移支付收入</t>
  </si>
  <si>
    <t xml:space="preserve">    基本养老金转移支付收入</t>
  </si>
  <si>
    <t xml:space="preserve">    城乡居民医疗保险转移支付收入</t>
  </si>
  <si>
    <t xml:space="preserve">    农村综合改革转移支付收入</t>
  </si>
  <si>
    <t xml:space="preserve">    产粮(油)大县奖励资金收入</t>
  </si>
  <si>
    <t xml:space="preserve">    重点生态功能区转移支付收入</t>
  </si>
  <si>
    <t xml:space="preserve">    固定数额补助收入</t>
  </si>
  <si>
    <t xml:space="preserve">    革命老区转移支付收入</t>
  </si>
  <si>
    <t xml:space="preserve">    民族地区转移支付收入</t>
  </si>
  <si>
    <t xml:space="preserve">    边疆地区转移支付收入</t>
  </si>
  <si>
    <t xml:space="preserve">    贫困地区转移支付收入</t>
  </si>
  <si>
    <t xml:space="preserve">    其他一般性转移支付收入</t>
  </si>
  <si>
    <t xml:space="preserve">  专项转移支付收入</t>
  </si>
  <si>
    <t xml:space="preserve">    一般公共服务</t>
  </si>
  <si>
    <t xml:space="preserve">    外交</t>
  </si>
  <si>
    <t xml:space="preserve">    国防</t>
  </si>
  <si>
    <t xml:space="preserve">    公共安全</t>
  </si>
  <si>
    <t xml:space="preserve">    教育</t>
  </si>
  <si>
    <t xml:space="preserve">    科学技术</t>
  </si>
  <si>
    <t xml:space="preserve">    文化体育与传媒</t>
  </si>
  <si>
    <t xml:space="preserve">    社会保障和就业</t>
  </si>
  <si>
    <t xml:space="preserve">    医疗卫生与计划生育</t>
  </si>
  <si>
    <t xml:space="preserve">    节能环保</t>
  </si>
  <si>
    <t xml:space="preserve">    城乡社区</t>
  </si>
  <si>
    <t xml:space="preserve">    农林水</t>
  </si>
  <si>
    <t xml:space="preserve">    交通运输</t>
  </si>
  <si>
    <t xml:space="preserve">    资源勘探信息等</t>
  </si>
  <si>
    <t xml:space="preserve">    商业服务业等</t>
  </si>
  <si>
    <t xml:space="preserve">    金融</t>
  </si>
  <si>
    <t xml:space="preserve">    国土海洋气象等</t>
  </si>
  <si>
    <t xml:space="preserve">    住房保障</t>
  </si>
  <si>
    <t xml:space="preserve">    粮油物资储备</t>
  </si>
  <si>
    <t xml:space="preserve">    其他收入</t>
  </si>
  <si>
    <t>单位：万元</t>
    <phoneticPr fontId="2" type="noConversion"/>
  </si>
  <si>
    <t xml:space="preserve">  核电站乏燃料处理处置基金支出</t>
  </si>
  <si>
    <t xml:space="preserve">  大中型水库移民后期扶持基金支出</t>
  </si>
  <si>
    <t xml:space="preserve">  可再生能源电价附加收入安排的支出</t>
  </si>
  <si>
    <t xml:space="preserve">  废弃电器电子产品处理基金支出</t>
  </si>
  <si>
    <t xml:space="preserve">  三峡水库库区基金支出</t>
  </si>
  <si>
    <t xml:space="preserve">  铁路建设基金支出</t>
  </si>
  <si>
    <t xml:space="preserve">  船舶油污损害赔偿基金支出</t>
  </si>
  <si>
    <t xml:space="preserve">  民航发展基金支出</t>
  </si>
  <si>
    <t xml:space="preserve">  农网还贷资金支出</t>
  </si>
  <si>
    <t xml:space="preserve">  旅游发展基金支出</t>
  </si>
  <si>
    <t xml:space="preserve">    中央特别国债经营基金支出</t>
  </si>
  <si>
    <t xml:space="preserve">    中央特别国债经营基金财务支出</t>
  </si>
  <si>
    <t xml:space="preserve">  彩票发行销售机构业务费安排的支出</t>
  </si>
  <si>
    <t>项              目</t>
    <phoneticPr fontId="2" type="noConversion"/>
  </si>
  <si>
    <t>单位：万元</t>
    <phoneticPr fontId="2" type="noConversion"/>
  </si>
  <si>
    <t>合计</t>
    <phoneticPr fontId="2" type="noConversion"/>
  </si>
  <si>
    <t>单位：万元</t>
    <phoneticPr fontId="2" type="noConversion"/>
  </si>
  <si>
    <r>
      <t>项</t>
    </r>
    <r>
      <rPr>
        <b/>
        <sz val="11"/>
        <rFont val="Times New Roman"/>
        <family val="1"/>
      </rPr>
      <t xml:space="preserve">           </t>
    </r>
    <r>
      <rPr>
        <b/>
        <sz val="11"/>
        <rFont val="宋体"/>
        <charset val="134"/>
      </rPr>
      <t>目</t>
    </r>
    <phoneticPr fontId="2" type="noConversion"/>
  </si>
  <si>
    <t>合       计</t>
    <phoneticPr fontId="17" type="noConversion"/>
  </si>
  <si>
    <r>
      <t>项</t>
    </r>
    <r>
      <rPr>
        <b/>
        <sz val="11"/>
        <rFont val="Times New Roman"/>
        <family val="1"/>
      </rPr>
      <t xml:space="preserve">                </t>
    </r>
    <r>
      <rPr>
        <b/>
        <sz val="11"/>
        <rFont val="宋体"/>
        <family val="3"/>
        <charset val="134"/>
      </rPr>
      <t>目</t>
    </r>
    <phoneticPr fontId="2" type="noConversion"/>
  </si>
  <si>
    <t>合              计</t>
    <phoneticPr fontId="7" type="noConversion"/>
  </si>
  <si>
    <t>蓝田县2017年专项转移支付项目明细表</t>
    <phoneticPr fontId="2" type="noConversion"/>
  </si>
  <si>
    <t>蓝田县2017年一般公共预算收入表</t>
  </si>
  <si>
    <t>蓝田县2017年财政决算公开目录</t>
    <phoneticPr fontId="2" type="noConversion"/>
  </si>
  <si>
    <t>蓝田县2017年一般公共预算支出表</t>
  </si>
  <si>
    <t>蓝田县2017年一般公共预算本级支出表</t>
  </si>
  <si>
    <t>蓝田县2017年一般公共预算本级支出表</t>
    <phoneticPr fontId="2" type="noConversion"/>
  </si>
  <si>
    <t>蓝田县2017年一般公共预算本级基本支出表</t>
  </si>
  <si>
    <t>蓝田县2017年一般公共预算税收返还和转移支付表</t>
  </si>
  <si>
    <t>蓝田县2017年政府一般债务限额和余额情况表</t>
  </si>
  <si>
    <t>蓝田县2017年政府性基金收入表</t>
  </si>
  <si>
    <t>蓝田县2017年政府性基金收入表</t>
    <phoneticPr fontId="2" type="noConversion"/>
  </si>
  <si>
    <t>蓝田县2017年政府性基金支出表</t>
  </si>
  <si>
    <t>蓝田县2017年政府性基金转移支付表</t>
  </si>
  <si>
    <t>蓝田县2017年政府专项债务限额和余额情况表</t>
  </si>
  <si>
    <t>蓝田县2017年国有资本经营预算收支表</t>
  </si>
  <si>
    <t>蓝田县2017年社会保险基金收支表</t>
  </si>
  <si>
    <t>蓝田县2017年社会保险基金收支表</t>
    <phoneticPr fontId="2" type="noConversion"/>
  </si>
  <si>
    <t>蓝田县2017年专项转移支付项目明细表</t>
  </si>
  <si>
    <t>地  区</t>
    <phoneticPr fontId="2" type="noConversion"/>
  </si>
  <si>
    <t>蓝田县</t>
    <phoneticPr fontId="2" type="noConversion"/>
  </si>
  <si>
    <t>蓝田县2017年国有资本经营预算收入表</t>
  </si>
  <si>
    <t>蓝田县2017年国有资本经营预算收入表</t>
    <phoneticPr fontId="2" type="noConversion"/>
  </si>
  <si>
    <t xml:space="preserve"> </t>
    <phoneticPr fontId="2" type="noConversion"/>
  </si>
  <si>
    <t>蓝田县2017年国有资本经营预算收支表</t>
    <phoneticPr fontId="2" type="noConversion"/>
  </si>
  <si>
    <t>蓝田县2017年国有资本经营预算支出表</t>
    <phoneticPr fontId="2" type="noConversion"/>
  </si>
  <si>
    <t>蓝田县2017年社会保险基金收入表</t>
  </si>
  <si>
    <t>蓝田县2017年社会保险基金收入表</t>
    <phoneticPr fontId="2" type="noConversion"/>
  </si>
  <si>
    <t>蓝田县2017年社会保险基金支出表</t>
    <phoneticPr fontId="2" type="noConversion"/>
  </si>
  <si>
    <t>3、</t>
  </si>
  <si>
    <t>4、</t>
  </si>
  <si>
    <t>5、</t>
  </si>
  <si>
    <t>6、</t>
  </si>
  <si>
    <t>7、</t>
  </si>
  <si>
    <t>8、</t>
  </si>
  <si>
    <t>9、</t>
  </si>
  <si>
    <t>10、</t>
  </si>
  <si>
    <t>11、</t>
  </si>
  <si>
    <t>12、</t>
  </si>
  <si>
    <t>13、</t>
  </si>
  <si>
    <t>14、</t>
  </si>
  <si>
    <t>15、</t>
  </si>
  <si>
    <t>16、</t>
  </si>
  <si>
    <t>17、</t>
  </si>
  <si>
    <t>蓝田县2017年国有资本经营预算支出表</t>
    <phoneticPr fontId="2" type="noConversion"/>
  </si>
  <si>
    <t>蓝田县2017年社会保险基金支出表</t>
    <phoneticPr fontId="2" type="noConversion"/>
  </si>
  <si>
    <t>1、</t>
    <phoneticPr fontId="2" type="noConversion"/>
  </si>
  <si>
    <t>2、</t>
    <phoneticPr fontId="2" type="noConversion"/>
  </si>
  <si>
    <t>陕财办行〔2017〕10号</t>
    <phoneticPr fontId="2" type="noConversion"/>
  </si>
  <si>
    <t>陕财办行〔2017〕22号</t>
    <phoneticPr fontId="2" type="noConversion"/>
  </si>
  <si>
    <t>陕财办行〔2017〕122号</t>
    <phoneticPr fontId="2" type="noConversion"/>
  </si>
  <si>
    <t>陕财办行〔2017〕61号</t>
    <phoneticPr fontId="2" type="noConversion"/>
  </si>
  <si>
    <t>陕财办行〔2017〕124号</t>
    <phoneticPr fontId="2" type="noConversion"/>
  </si>
  <si>
    <t>陕财办建〔2017〕136号</t>
    <phoneticPr fontId="2" type="noConversion"/>
  </si>
  <si>
    <t>陕财办行〔2017〕28号</t>
    <phoneticPr fontId="2" type="noConversion"/>
  </si>
  <si>
    <t>陕财办行〔2017〕56号</t>
    <phoneticPr fontId="2" type="noConversion"/>
  </si>
  <si>
    <t>陕财办政〔2017〕86号</t>
    <phoneticPr fontId="2" type="noConversion"/>
  </si>
  <si>
    <t>陕财办政〔2017〕24号</t>
    <phoneticPr fontId="2" type="noConversion"/>
  </si>
  <si>
    <t>陕财办教〔2017〕72号</t>
    <phoneticPr fontId="2" type="noConversion"/>
  </si>
  <si>
    <t>陕财办教〔2017〕229号</t>
    <phoneticPr fontId="2" type="noConversion"/>
  </si>
  <si>
    <t>陕财办教〔2017〕70号</t>
    <phoneticPr fontId="2" type="noConversion"/>
  </si>
  <si>
    <t>陕财办教〔2017〕73号</t>
    <phoneticPr fontId="2" type="noConversion"/>
  </si>
  <si>
    <t>陕财办教〔2017〕192号</t>
    <phoneticPr fontId="2" type="noConversion"/>
  </si>
  <si>
    <t>陕财办教〔2017〕197号</t>
    <phoneticPr fontId="2" type="noConversion"/>
  </si>
  <si>
    <t>陕财办教〔2017〕54号</t>
    <phoneticPr fontId="2" type="noConversion"/>
  </si>
  <si>
    <t>陕财办教〔2017〕44号</t>
    <phoneticPr fontId="2" type="noConversion"/>
  </si>
  <si>
    <t>陕财办教〔2017〕249号</t>
    <phoneticPr fontId="2" type="noConversion"/>
  </si>
  <si>
    <t>陕财办教〔2017〕35号</t>
    <phoneticPr fontId="2" type="noConversion"/>
  </si>
  <si>
    <t>陕财办教〔2017〕28号</t>
    <phoneticPr fontId="2" type="noConversion"/>
  </si>
  <si>
    <t>陕财办教〔2017〕288号</t>
    <phoneticPr fontId="2" type="noConversion"/>
  </si>
  <si>
    <t>陕财办教〔2017〕98号</t>
    <phoneticPr fontId="2" type="noConversion"/>
  </si>
  <si>
    <t>陕财办教〔2017〕292号</t>
    <phoneticPr fontId="2" type="noConversion"/>
  </si>
  <si>
    <t>陕财办教〔2017〕127号</t>
    <phoneticPr fontId="2" type="noConversion"/>
  </si>
  <si>
    <t>陕财办教〔2017〕103号</t>
    <phoneticPr fontId="2" type="noConversion"/>
  </si>
  <si>
    <t>陕财办教〔2017〕234号</t>
    <phoneticPr fontId="2" type="noConversion"/>
  </si>
  <si>
    <t>陕财办社〔2017〕87号</t>
    <phoneticPr fontId="2" type="noConversion"/>
  </si>
  <si>
    <t>陕财办社〔2017〕133号</t>
    <phoneticPr fontId="2" type="noConversion"/>
  </si>
  <si>
    <t>陕财办社〔2017〕160号</t>
    <phoneticPr fontId="2" type="noConversion"/>
  </si>
  <si>
    <t>陕财办社〔2017〕63号</t>
    <phoneticPr fontId="2" type="noConversion"/>
  </si>
  <si>
    <t>陕财办社〔2017〕140号</t>
    <phoneticPr fontId="2" type="noConversion"/>
  </si>
  <si>
    <t>陕财办社〔2017〕11号</t>
    <phoneticPr fontId="2" type="noConversion"/>
  </si>
  <si>
    <t>陕财办社〔2017〕180号</t>
    <phoneticPr fontId="2" type="noConversion"/>
  </si>
  <si>
    <t>陕财办社〔2017〕142号</t>
    <phoneticPr fontId="2" type="noConversion"/>
  </si>
  <si>
    <t>陕财办社〔2017〕218号</t>
    <phoneticPr fontId="2" type="noConversion"/>
  </si>
  <si>
    <t>陕财办社〔2017〕115号</t>
    <phoneticPr fontId="2" type="noConversion"/>
  </si>
  <si>
    <t>陕财办社〔2017〕83号</t>
    <phoneticPr fontId="2" type="noConversion"/>
  </si>
  <si>
    <t>陕财办社〔2017〕189号</t>
    <phoneticPr fontId="2" type="noConversion"/>
  </si>
  <si>
    <t>陕财办社〔2017〕143号</t>
    <phoneticPr fontId="2" type="noConversion"/>
  </si>
  <si>
    <t>陕财办社〔2017〕106号</t>
    <phoneticPr fontId="2" type="noConversion"/>
  </si>
  <si>
    <t>陕财办社〔2017〕194号</t>
    <phoneticPr fontId="2" type="noConversion"/>
  </si>
  <si>
    <t>陕财办社〔2017〕188号</t>
    <phoneticPr fontId="2" type="noConversion"/>
  </si>
  <si>
    <t>陕财办社〔2017〕114号</t>
    <phoneticPr fontId="2" type="noConversion"/>
  </si>
  <si>
    <t>陕财办综〔2017〕95号</t>
    <phoneticPr fontId="2" type="noConversion"/>
  </si>
  <si>
    <t>陕财办社〔2017〕49号</t>
    <phoneticPr fontId="2" type="noConversion"/>
  </si>
  <si>
    <t>陕财办综〔2017〕33号</t>
    <phoneticPr fontId="2" type="noConversion"/>
  </si>
  <si>
    <t>陕财办综〔2017〕16号</t>
    <phoneticPr fontId="2" type="noConversion"/>
  </si>
  <si>
    <t>陕财办社〔2017〕70号</t>
    <phoneticPr fontId="2" type="noConversion"/>
  </si>
  <si>
    <t>陕财办综〔2017〕72号</t>
    <phoneticPr fontId="2" type="noConversion"/>
  </si>
  <si>
    <t>陕财办社〔2017〕288号</t>
    <phoneticPr fontId="2" type="noConversion"/>
  </si>
  <si>
    <t>陕财办社〔2017〕226号</t>
    <phoneticPr fontId="2" type="noConversion"/>
  </si>
  <si>
    <t>陕财办社〔2017〕227号</t>
    <phoneticPr fontId="2" type="noConversion"/>
  </si>
  <si>
    <t>陕财办社〔2017〕263号</t>
    <phoneticPr fontId="2" type="noConversion"/>
  </si>
  <si>
    <t>陕财办社〔2017〕139号</t>
    <phoneticPr fontId="2" type="noConversion"/>
  </si>
  <si>
    <t>陕财办社〔2017〕33号</t>
    <phoneticPr fontId="2" type="noConversion"/>
  </si>
  <si>
    <t>陕财办社〔2017〕110号</t>
    <phoneticPr fontId="2" type="noConversion"/>
  </si>
  <si>
    <t>陕财办社〔2017〕109号</t>
    <phoneticPr fontId="2" type="noConversion"/>
  </si>
  <si>
    <t>陕财办社〔2017〕205号</t>
    <phoneticPr fontId="2" type="noConversion"/>
  </si>
  <si>
    <t>陕财办社〔2017〕90号</t>
    <phoneticPr fontId="2" type="noConversion"/>
  </si>
  <si>
    <t>陕财办社〔2017〕171号</t>
    <phoneticPr fontId="2" type="noConversion"/>
  </si>
  <si>
    <t>陕财办社〔2017〕62号</t>
    <phoneticPr fontId="2" type="noConversion"/>
  </si>
  <si>
    <t>陕财办社〔2017〕193号</t>
    <phoneticPr fontId="2" type="noConversion"/>
  </si>
  <si>
    <t>陕财办社〔2017〕60号</t>
    <phoneticPr fontId="2" type="noConversion"/>
  </si>
  <si>
    <t>陕财办社〔2017〕91号</t>
    <phoneticPr fontId="2" type="noConversion"/>
  </si>
  <si>
    <t>陕财办社〔2017〕141号</t>
    <phoneticPr fontId="2" type="noConversion"/>
  </si>
  <si>
    <t>陕财办社〔2017〕214号</t>
    <phoneticPr fontId="2" type="noConversion"/>
  </si>
  <si>
    <t>陕财办社〔2017〕182号</t>
    <phoneticPr fontId="2" type="noConversion"/>
  </si>
  <si>
    <t>陕财办社〔2017〕98号</t>
    <phoneticPr fontId="2" type="noConversion"/>
  </si>
  <si>
    <t>陕财办社〔2017〕78号</t>
    <phoneticPr fontId="2" type="noConversion"/>
  </si>
  <si>
    <t>陕财办社〔2017〕58号</t>
    <phoneticPr fontId="2" type="noConversion"/>
  </si>
  <si>
    <t>陕财办社〔2017〕96号</t>
    <phoneticPr fontId="2" type="noConversion"/>
  </si>
  <si>
    <t>陕财办社〔2017〕183号</t>
    <phoneticPr fontId="2" type="noConversion"/>
  </si>
  <si>
    <t>陕财办社〔2017〕122号</t>
    <phoneticPr fontId="2" type="noConversion"/>
  </si>
  <si>
    <t>陕财办社〔2017〕94号</t>
    <phoneticPr fontId="2" type="noConversion"/>
  </si>
  <si>
    <t>陕财办社〔2017〕105号</t>
    <phoneticPr fontId="2" type="noConversion"/>
  </si>
  <si>
    <t>陕财办社〔2017〕92号</t>
    <phoneticPr fontId="2" type="noConversion"/>
  </si>
  <si>
    <t>陕财办社〔2017〕99号</t>
    <phoneticPr fontId="2" type="noConversion"/>
  </si>
  <si>
    <t>陕财办社〔2017〕311号</t>
    <phoneticPr fontId="2" type="noConversion"/>
  </si>
  <si>
    <t>陕财办社〔2017〕185号</t>
    <phoneticPr fontId="2" type="noConversion"/>
  </si>
  <si>
    <t>陕财办社〔2017〕65号</t>
    <phoneticPr fontId="2" type="noConversion"/>
  </si>
  <si>
    <t>陕财办社〔2017〕37号</t>
    <phoneticPr fontId="2" type="noConversion"/>
  </si>
  <si>
    <t>陕财办社〔2017〕177号</t>
    <phoneticPr fontId="2" type="noConversion"/>
  </si>
  <si>
    <t>陕财办社〔2017〕3号</t>
    <phoneticPr fontId="2" type="noConversion"/>
  </si>
  <si>
    <t>陕财办建〔2017〕248号</t>
    <phoneticPr fontId="2" type="noConversion"/>
  </si>
  <si>
    <t>陕财办建〔2017〕31号</t>
    <phoneticPr fontId="2" type="noConversion"/>
  </si>
  <si>
    <t>陕财办建〔2017〕28号</t>
    <phoneticPr fontId="2" type="noConversion"/>
  </si>
  <si>
    <t>陕财办建〔2017〕32号</t>
    <phoneticPr fontId="2" type="noConversion"/>
  </si>
  <si>
    <t>陕财办建〔2017〕27号</t>
    <phoneticPr fontId="2" type="noConversion"/>
  </si>
  <si>
    <t>陕财办建〔2017〕30号</t>
    <phoneticPr fontId="2" type="noConversion"/>
  </si>
  <si>
    <t>陕财办建〔2017〕166号</t>
    <phoneticPr fontId="2" type="noConversion"/>
  </si>
  <si>
    <t>陕财办农〔2017〕59号</t>
    <phoneticPr fontId="2" type="noConversion"/>
  </si>
  <si>
    <t>陕财办农〔2017〕34号</t>
    <phoneticPr fontId="2" type="noConversion"/>
  </si>
  <si>
    <t>陕财办农〔2017〕53号</t>
    <phoneticPr fontId="2" type="noConversion"/>
  </si>
  <si>
    <t>陕财办农〔2017〕48号</t>
    <phoneticPr fontId="2" type="noConversion"/>
  </si>
  <si>
    <t>陕财办农〔2017〕126号</t>
    <phoneticPr fontId="2" type="noConversion"/>
  </si>
  <si>
    <t>陕财办农〔2017〕165号</t>
    <phoneticPr fontId="2" type="noConversion"/>
  </si>
  <si>
    <t>陕财办农〔2017〕138号</t>
    <phoneticPr fontId="2" type="noConversion"/>
  </si>
  <si>
    <t>陕财办农〔2017〕19号</t>
    <phoneticPr fontId="2" type="noConversion"/>
  </si>
  <si>
    <t>陕财办行〔2017〕76号</t>
    <phoneticPr fontId="2" type="noConversion"/>
  </si>
  <si>
    <t>陕财办农〔2017〕103号</t>
    <phoneticPr fontId="2" type="noConversion"/>
  </si>
  <si>
    <t>陕财办农〔2017〕153号</t>
    <phoneticPr fontId="2" type="noConversion"/>
  </si>
  <si>
    <t>陕财办农〔2017〕37号</t>
    <phoneticPr fontId="2" type="noConversion"/>
  </si>
  <si>
    <t>陕财办农〔2017〕76号</t>
    <phoneticPr fontId="2" type="noConversion"/>
  </si>
  <si>
    <t>陕财办农〔2017〕65号</t>
    <phoneticPr fontId="2" type="noConversion"/>
  </si>
  <si>
    <t>陕财办农〔2017〕110号</t>
    <phoneticPr fontId="2" type="noConversion"/>
  </si>
  <si>
    <t>陕财办农〔2017〕20号</t>
    <phoneticPr fontId="2" type="noConversion"/>
  </si>
  <si>
    <t>陕财办综〔2017〕34号</t>
    <phoneticPr fontId="2" type="noConversion"/>
  </si>
  <si>
    <t>陕财办社〔2017〕147号</t>
    <phoneticPr fontId="2" type="noConversion"/>
  </si>
  <si>
    <t>陕财办农发〔2017〕17号</t>
    <phoneticPr fontId="2" type="noConversion"/>
  </si>
  <si>
    <t>陕财办金〔2017〕26号</t>
    <phoneticPr fontId="2" type="noConversion"/>
  </si>
  <si>
    <t>陕财办建〔2017〕80号</t>
    <phoneticPr fontId="2" type="noConversion"/>
  </si>
  <si>
    <t>陕财办建〔2017〕263号</t>
    <phoneticPr fontId="2" type="noConversion"/>
  </si>
  <si>
    <t>陕财办建〔2017〕98号</t>
    <phoneticPr fontId="2" type="noConversion"/>
  </si>
  <si>
    <t>陕财办综〔2017〕21号</t>
    <phoneticPr fontId="2" type="noConversion"/>
  </si>
  <si>
    <t>陕财办综〔2017〕46号</t>
    <phoneticPr fontId="2" type="noConversion"/>
  </si>
  <si>
    <t>陕财办社〔2017〕148号</t>
    <phoneticPr fontId="2" type="noConversion"/>
  </si>
  <si>
    <t>陕财办金〔2017〕38号</t>
    <phoneticPr fontId="2" type="noConversion"/>
  </si>
  <si>
    <t>市财函〔2017〕1284号</t>
    <phoneticPr fontId="2" type="noConversion"/>
  </si>
  <si>
    <t>市财函〔2017〕2212号</t>
    <phoneticPr fontId="2" type="noConversion"/>
  </si>
  <si>
    <t>市财函〔2017〕2383号</t>
    <phoneticPr fontId="2" type="noConversion"/>
  </si>
  <si>
    <t>市财函〔2017〕2568号</t>
    <phoneticPr fontId="2" type="noConversion"/>
  </si>
  <si>
    <t>市财函〔2017〕134号</t>
    <phoneticPr fontId="2" type="noConversion"/>
  </si>
  <si>
    <t>市财函〔2017〕714号</t>
    <phoneticPr fontId="2" type="noConversion"/>
  </si>
  <si>
    <t>市财函〔2017〕1024号</t>
    <phoneticPr fontId="2" type="noConversion"/>
  </si>
  <si>
    <t>市财函〔2017〕1364号</t>
    <phoneticPr fontId="2" type="noConversion"/>
  </si>
  <si>
    <t>市财函〔2017〕2597号</t>
    <phoneticPr fontId="2" type="noConversion"/>
  </si>
  <si>
    <t>市财函〔2017〕2055号</t>
    <phoneticPr fontId="2" type="noConversion"/>
  </si>
  <si>
    <t>市财函〔2017〕2041号</t>
    <phoneticPr fontId="2" type="noConversion"/>
  </si>
  <si>
    <t>市财函〔2017〕1706号</t>
    <phoneticPr fontId="2" type="noConversion"/>
  </si>
  <si>
    <t>市财函〔2017〕1854号</t>
    <phoneticPr fontId="2" type="noConversion"/>
  </si>
  <si>
    <t>市财函〔2017〕449号</t>
    <phoneticPr fontId="2" type="noConversion"/>
  </si>
  <si>
    <t>市财函〔2017〕1001号陕财办政〔2016〕195号</t>
    <phoneticPr fontId="2" type="noConversion"/>
  </si>
  <si>
    <t>市财函〔2017〕1207号</t>
    <phoneticPr fontId="2" type="noConversion"/>
  </si>
  <si>
    <t>市财发〔2016〕220号</t>
    <phoneticPr fontId="2" type="noConversion"/>
  </si>
  <si>
    <t>陕财办行〔2016〕120号</t>
    <phoneticPr fontId="2" type="noConversion"/>
  </si>
  <si>
    <t>陕财办政〔2016〕209号</t>
    <phoneticPr fontId="2" type="noConversion"/>
  </si>
  <si>
    <t>陕财办教〔2016〕270号</t>
    <phoneticPr fontId="2" type="noConversion"/>
  </si>
  <si>
    <t>陕财办教〔2016〕301号</t>
    <phoneticPr fontId="2" type="noConversion"/>
  </si>
  <si>
    <t>陕财办教〔2016〕272号</t>
    <phoneticPr fontId="2" type="noConversion"/>
  </si>
  <si>
    <t>陕财办教〔2016〕290号</t>
    <phoneticPr fontId="2" type="noConversion"/>
  </si>
  <si>
    <t>陕财办教〔2016〕288号</t>
    <phoneticPr fontId="2" type="noConversion"/>
  </si>
  <si>
    <t>陕财办教〔2016〕294号</t>
    <phoneticPr fontId="2" type="noConversion"/>
  </si>
  <si>
    <t>陕财办教〔2016〕280号</t>
    <phoneticPr fontId="2" type="noConversion"/>
  </si>
  <si>
    <t>陕财办社〔2016〕304号</t>
    <phoneticPr fontId="2" type="noConversion"/>
  </si>
  <si>
    <t>陕财办社〔2016〕303号</t>
    <phoneticPr fontId="2" type="noConversion"/>
  </si>
  <si>
    <t>陕财办社〔2016〕301号</t>
    <phoneticPr fontId="2" type="noConversion"/>
  </si>
  <si>
    <t>陕财办社〔2016〕300号</t>
    <phoneticPr fontId="2" type="noConversion"/>
  </si>
  <si>
    <t>陕财办社〔2016〕292号</t>
    <phoneticPr fontId="2" type="noConversion"/>
  </si>
  <si>
    <t>陕财办社〔2016〕296号</t>
    <phoneticPr fontId="2" type="noConversion"/>
  </si>
  <si>
    <t>陕财办社〔2016〕297号</t>
    <phoneticPr fontId="2" type="noConversion"/>
  </si>
  <si>
    <t>陕财办社〔2016〕307号</t>
    <phoneticPr fontId="2" type="noConversion"/>
  </si>
  <si>
    <t>陕财办社〔2016〕314号</t>
    <phoneticPr fontId="2" type="noConversion"/>
  </si>
  <si>
    <t>陕财办社〔2016〕313号</t>
    <phoneticPr fontId="2" type="noConversion"/>
  </si>
  <si>
    <t>陕财办社〔2016〕308号</t>
    <phoneticPr fontId="2" type="noConversion"/>
  </si>
  <si>
    <t>陕财办社〔2016〕309号</t>
    <phoneticPr fontId="2" type="noConversion"/>
  </si>
  <si>
    <t>陕财办社〔2016〕338号</t>
    <phoneticPr fontId="2" type="noConversion"/>
  </si>
  <si>
    <t>陕财办社〔2016〕278号</t>
    <phoneticPr fontId="2" type="noConversion"/>
  </si>
  <si>
    <t>陕财办行〔2016〕130号</t>
    <phoneticPr fontId="2" type="noConversion"/>
  </si>
  <si>
    <t>陕财办社〔2016〕231号</t>
    <phoneticPr fontId="2" type="noConversion"/>
  </si>
  <si>
    <t>市财发〔2016〕220号陕财办教〔2016〕303号</t>
    <phoneticPr fontId="2" type="noConversion"/>
  </si>
  <si>
    <t>市财发〔2016〕220号陕财办教〔2016〕298号</t>
    <phoneticPr fontId="2" type="noConversion"/>
  </si>
  <si>
    <t>市财发〔2016〕220号陕财办教〔2016〕299号</t>
    <phoneticPr fontId="2" type="noConversion"/>
  </si>
  <si>
    <t>市财发〔2016〕220号陕财办社〔2016〕264号</t>
    <phoneticPr fontId="2" type="noConversion"/>
  </si>
  <si>
    <t>市财发〔2016〕220号陕财办社〔2016〕291号</t>
    <phoneticPr fontId="2" type="noConversion"/>
  </si>
  <si>
    <t>市财发〔2016〕220号陕财办社〔2016〕285号</t>
    <phoneticPr fontId="2" type="noConversion"/>
  </si>
  <si>
    <t>市财发〔2016〕220号陕财办社〔2016〕306号</t>
    <phoneticPr fontId="2" type="noConversion"/>
  </si>
  <si>
    <t>市财发〔2016〕220号陕财办社〔2016〕278号</t>
    <phoneticPr fontId="2" type="noConversion"/>
  </si>
  <si>
    <t>市财发〔2016〕220号陕财办预〔2016〕182号</t>
    <phoneticPr fontId="2" type="noConversion"/>
  </si>
  <si>
    <t>陕财办农〔2016〕188号</t>
    <phoneticPr fontId="2" type="noConversion"/>
  </si>
  <si>
    <t>市财函〔2017〕1809号陕财办社〔2017〕175号</t>
    <phoneticPr fontId="2" type="noConversion"/>
  </si>
  <si>
    <t>市财函〔2017〕2460号</t>
    <phoneticPr fontId="2" type="noConversion"/>
  </si>
  <si>
    <t>市财函〔2017〕1339号</t>
    <phoneticPr fontId="2" type="noConversion"/>
  </si>
  <si>
    <t>市财函〔2017〕1687号</t>
    <phoneticPr fontId="2" type="noConversion"/>
  </si>
  <si>
    <t>市财函〔2017〕1154号陕财办综〔2017〕22号</t>
    <phoneticPr fontId="2" type="noConversion"/>
  </si>
  <si>
    <t>市财函〔2017〕1739号</t>
    <phoneticPr fontId="2" type="noConversion"/>
  </si>
  <si>
    <t>市财函〔2017〕2308号</t>
    <phoneticPr fontId="2" type="noConversion"/>
  </si>
  <si>
    <t>市财函〔2017〕1241号</t>
    <phoneticPr fontId="2" type="noConversion"/>
  </si>
  <si>
    <t>市财函〔2017〕1542号</t>
    <phoneticPr fontId="2" type="noConversion"/>
  </si>
  <si>
    <t>市财函〔2017〕1582号陕财办综〔2017〕49号</t>
    <phoneticPr fontId="2" type="noConversion"/>
  </si>
  <si>
    <t>市财函〔2017〕63号陕财办综〔2016〕117号</t>
    <phoneticPr fontId="2" type="noConversion"/>
  </si>
  <si>
    <t>市财函〔2017〕932号</t>
    <phoneticPr fontId="2" type="noConversion"/>
  </si>
  <si>
    <t>市财函〔2017〕350号陕财办〔2016〕125号</t>
    <phoneticPr fontId="2" type="noConversion"/>
  </si>
  <si>
    <t>市财函〔2017〕121号陕财办综〔2016〕133号</t>
    <phoneticPr fontId="2" type="noConversion"/>
  </si>
  <si>
    <t>市财函〔2017〕1738号陕财办综〔2017〕40号</t>
    <phoneticPr fontId="2" type="noConversion"/>
  </si>
  <si>
    <t>市财函〔2017〕44号陕财办综〔2016〕115号</t>
    <phoneticPr fontId="2" type="noConversion"/>
  </si>
  <si>
    <t>市财函〔2017〕867号</t>
    <phoneticPr fontId="2" type="noConversion"/>
  </si>
  <si>
    <t>市财函〔2017〕2259号陕财办农〔2017〕114号</t>
    <phoneticPr fontId="2" type="noConversion"/>
  </si>
  <si>
    <t>市建发〔2017〕101号</t>
    <phoneticPr fontId="2" type="noConversion"/>
  </si>
  <si>
    <t>市建发〔2017〕33号</t>
    <phoneticPr fontId="2" type="noConversion"/>
  </si>
  <si>
    <t>市建发〔2017〕78号</t>
    <phoneticPr fontId="2" type="noConversion"/>
  </si>
  <si>
    <t>市财函〔2017〕200号陕财办农〔2016〕187号</t>
    <phoneticPr fontId="2" type="noConversion"/>
  </si>
  <si>
    <t>市财函〔2017〕200号陕财办农〔2016〕150号</t>
    <phoneticPr fontId="2" type="noConversion"/>
  </si>
  <si>
    <t>陕财办教〔2017〕56号</t>
    <phoneticPr fontId="2" type="noConversion"/>
  </si>
  <si>
    <t>陕财办社〔2017〕184号</t>
    <phoneticPr fontId="2" type="noConversion"/>
  </si>
  <si>
    <t>陕财办综〔2017〕41号</t>
    <phoneticPr fontId="2" type="noConversion"/>
  </si>
  <si>
    <t>陕财办综〔2017〕87号</t>
    <phoneticPr fontId="2" type="noConversion"/>
  </si>
  <si>
    <t>陕财办综〔2017〕22号</t>
    <phoneticPr fontId="2" type="noConversion"/>
  </si>
  <si>
    <t>陕财办行〔2017〕13号</t>
    <phoneticPr fontId="2" type="noConversion"/>
  </si>
  <si>
    <t>陕财办农〔2017〕188号</t>
    <phoneticPr fontId="2" type="noConversion"/>
  </si>
  <si>
    <t>陕财办教〔2017〕172号</t>
    <phoneticPr fontId="2" type="noConversion"/>
  </si>
  <si>
    <t>市财函〔2017〕2211号</t>
    <phoneticPr fontId="2" type="noConversion"/>
  </si>
  <si>
    <t>市财函〔2017〕1504号</t>
    <phoneticPr fontId="2" type="noConversion"/>
  </si>
  <si>
    <t>市财函〔2017〕1676号陕财办综〔2016〕129号</t>
    <phoneticPr fontId="2" type="noConversion"/>
  </si>
  <si>
    <t>市财函〔2017〕1027号</t>
    <phoneticPr fontId="2" type="noConversion"/>
  </si>
  <si>
    <t>市财函〔2017〕1655号</t>
    <phoneticPr fontId="2" type="noConversion"/>
  </si>
  <si>
    <t>市财函〔2017〕964号</t>
    <phoneticPr fontId="2" type="noConversion"/>
  </si>
  <si>
    <t>市财函〔2017〕319号</t>
    <phoneticPr fontId="2" type="noConversion"/>
  </si>
  <si>
    <t>市财函〔2017〕2410号</t>
    <phoneticPr fontId="2" type="noConversion"/>
  </si>
  <si>
    <t>市财函〔2017〕1532号</t>
    <phoneticPr fontId="2" type="noConversion"/>
  </si>
  <si>
    <t>市财函〔2017〕1957号</t>
    <phoneticPr fontId="2" type="noConversion"/>
  </si>
  <si>
    <t>市财函〔2017〕1506号</t>
    <phoneticPr fontId="2" type="noConversion"/>
  </si>
  <si>
    <t>市财函〔2017〕901号</t>
    <phoneticPr fontId="2" type="noConversion"/>
  </si>
  <si>
    <t>市财函〔2017〕283号</t>
    <phoneticPr fontId="2" type="noConversion"/>
  </si>
  <si>
    <t>市财函〔2017〕2112号</t>
    <phoneticPr fontId="2" type="noConversion"/>
  </si>
  <si>
    <t>市财函〔2017〕1006号</t>
    <phoneticPr fontId="2" type="noConversion"/>
  </si>
  <si>
    <t>市财函〔2017〕675号陕财办企〔2016〕93号</t>
    <phoneticPr fontId="2" type="noConversion"/>
  </si>
  <si>
    <t>市财函〔2017〕1372号</t>
    <phoneticPr fontId="2" type="noConversion"/>
  </si>
  <si>
    <t>市财函〔2017〕1909号</t>
    <phoneticPr fontId="2" type="noConversion"/>
  </si>
  <si>
    <t>市财函〔2017〕2415号</t>
    <phoneticPr fontId="2" type="noConversion"/>
  </si>
  <si>
    <t>市财函〔2017〕1660号</t>
    <phoneticPr fontId="2" type="noConversion"/>
  </si>
  <si>
    <t>市财函〔2017〕1373号</t>
    <phoneticPr fontId="2" type="noConversion"/>
  </si>
  <si>
    <t>市财函〔2017〕243号</t>
    <phoneticPr fontId="2" type="noConversion"/>
  </si>
  <si>
    <t>市财函〔2017〕1152号</t>
    <phoneticPr fontId="2" type="noConversion"/>
  </si>
  <si>
    <t>市财函〔2017〕244号</t>
    <phoneticPr fontId="2" type="noConversion"/>
  </si>
  <si>
    <t>市财函〔2017〕1004号</t>
    <phoneticPr fontId="2" type="noConversion"/>
  </si>
  <si>
    <t>市财函〔2017〕371号</t>
    <phoneticPr fontId="2" type="noConversion"/>
  </si>
  <si>
    <t>市财函〔2017〕2387号</t>
    <phoneticPr fontId="2" type="noConversion"/>
  </si>
  <si>
    <t>市财函〔2017〕370号</t>
    <phoneticPr fontId="2" type="noConversion"/>
  </si>
  <si>
    <t>市财函〔2017〕2106号</t>
    <phoneticPr fontId="2" type="noConversion"/>
  </si>
  <si>
    <t>市财函〔2017〕2077号</t>
    <phoneticPr fontId="2" type="noConversion"/>
  </si>
  <si>
    <t>市财函〔2017〕2205号</t>
    <phoneticPr fontId="2" type="noConversion"/>
  </si>
  <si>
    <t>市财函〔2017〕号1447陕财办金〔2017〕26号</t>
    <phoneticPr fontId="2" type="noConversion"/>
  </si>
  <si>
    <t>市财函〔2017〕2389号陕财办金〔2017〕23号</t>
    <phoneticPr fontId="2" type="noConversion"/>
  </si>
  <si>
    <t>市财函〔2017〕1680号陕财办金〔2016〕54号</t>
    <phoneticPr fontId="2" type="noConversion"/>
  </si>
  <si>
    <t>市财函〔2017〕611号</t>
    <phoneticPr fontId="2" type="noConversion"/>
  </si>
  <si>
    <t>市财函〔2017〕1533号</t>
    <phoneticPr fontId="2" type="noConversion"/>
  </si>
  <si>
    <t>市财函〔2017〕1733号</t>
    <phoneticPr fontId="2" type="noConversion"/>
  </si>
  <si>
    <t>市财函〔2017〕1850号</t>
    <phoneticPr fontId="2" type="noConversion"/>
  </si>
  <si>
    <t>市财函〔2017〕2236号</t>
    <phoneticPr fontId="2" type="noConversion"/>
  </si>
  <si>
    <t>市财函〔2017〕2276号</t>
    <phoneticPr fontId="2" type="noConversion"/>
  </si>
  <si>
    <t>市财函〔2017〕1472号</t>
    <phoneticPr fontId="2" type="noConversion"/>
  </si>
  <si>
    <t>市财函〔2017〕617号</t>
    <phoneticPr fontId="2" type="noConversion"/>
  </si>
  <si>
    <t>市财函〔2017〕520号</t>
    <phoneticPr fontId="2" type="noConversion"/>
  </si>
  <si>
    <t>市财函〔2017〕1205号</t>
    <phoneticPr fontId="2" type="noConversion"/>
  </si>
  <si>
    <t>市财函〔2017〕1059号</t>
    <phoneticPr fontId="2" type="noConversion"/>
  </si>
  <si>
    <t>市财函〔2017〕1205号陕财办社〔2017〕147号</t>
    <phoneticPr fontId="2" type="noConversion"/>
  </si>
  <si>
    <t>市财函〔2017〕887号</t>
    <phoneticPr fontId="2" type="noConversion"/>
  </si>
  <si>
    <t>市财函〔2017〕1790号陕财办农〔2017〕82号</t>
    <phoneticPr fontId="2" type="noConversion"/>
  </si>
  <si>
    <t>市财函〔2017〕2296号陕财办农〔2017〕82号</t>
    <phoneticPr fontId="2" type="noConversion"/>
  </si>
  <si>
    <t>市财函〔2017〕1933号</t>
    <phoneticPr fontId="2" type="noConversion"/>
  </si>
  <si>
    <t>市财函〔2017〕2427号</t>
    <phoneticPr fontId="2" type="noConversion"/>
  </si>
  <si>
    <t>市财函〔2017〕1261号</t>
    <phoneticPr fontId="2" type="noConversion"/>
  </si>
  <si>
    <t>市财函〔2017〕1308号</t>
    <phoneticPr fontId="2" type="noConversion"/>
  </si>
  <si>
    <t>市财函〔2017〕373号</t>
    <phoneticPr fontId="2" type="noConversion"/>
  </si>
  <si>
    <t>市财函〔2017〕1226号</t>
    <phoneticPr fontId="2" type="noConversion"/>
  </si>
  <si>
    <t>市财函〔2017〕1106号</t>
    <phoneticPr fontId="2" type="noConversion"/>
  </si>
  <si>
    <t>市财函〔2017〕1891号</t>
    <phoneticPr fontId="2" type="noConversion"/>
  </si>
  <si>
    <t>市财函〔2017〕84号陕财办农〔2017〕2号</t>
    <phoneticPr fontId="2" type="noConversion"/>
  </si>
  <si>
    <t>市财函〔2017〕1260号</t>
    <phoneticPr fontId="2" type="noConversion"/>
  </si>
  <si>
    <t>市财函〔2017〕1190号</t>
    <phoneticPr fontId="2" type="noConversion"/>
  </si>
  <si>
    <t>市财函〔2017〕387号</t>
    <phoneticPr fontId="2" type="noConversion"/>
  </si>
  <si>
    <t>市财函〔2017〕2026号</t>
    <phoneticPr fontId="2" type="noConversion"/>
  </si>
  <si>
    <t>市财函〔2017〕853号陕财办农〔2017〕11号</t>
    <phoneticPr fontId="2" type="noConversion"/>
  </si>
  <si>
    <t>市财函〔2017〕1479号</t>
    <phoneticPr fontId="2" type="noConversion"/>
  </si>
  <si>
    <t>市财函〔2017〕1089号</t>
    <phoneticPr fontId="2" type="noConversion"/>
  </si>
  <si>
    <t>市财函〔2017〕1089号陕财办农〔2017〕64号</t>
    <phoneticPr fontId="2" type="noConversion"/>
  </si>
  <si>
    <t>市财函〔2017〕1792号</t>
    <phoneticPr fontId="2" type="noConversion"/>
  </si>
  <si>
    <t>市财函〔2017〕2115号</t>
    <phoneticPr fontId="2" type="noConversion"/>
  </si>
  <si>
    <t>市财函〔2017〕2400号</t>
    <phoneticPr fontId="2" type="noConversion"/>
  </si>
  <si>
    <t>市财函〔2017〕132号</t>
    <phoneticPr fontId="2" type="noConversion"/>
  </si>
  <si>
    <t>市财函〔2017〕316号</t>
    <phoneticPr fontId="2" type="noConversion"/>
  </si>
  <si>
    <t>市财函〔2017〕1657号</t>
    <phoneticPr fontId="2" type="noConversion"/>
  </si>
  <si>
    <t>市财函〔2017〕1010号陕财办教〔2017〕74号</t>
    <phoneticPr fontId="2" type="noConversion"/>
  </si>
  <si>
    <t>市财函〔2017〕1010号</t>
    <phoneticPr fontId="2" type="noConversion"/>
  </si>
  <si>
    <t>市财函〔2017〕1604号</t>
    <phoneticPr fontId="2" type="noConversion"/>
  </si>
  <si>
    <t>市财函〔2017〕1232号</t>
    <phoneticPr fontId="2" type="noConversion"/>
  </si>
  <si>
    <t>市财函〔2017〕430号陕财办教〔2016〕289号</t>
    <phoneticPr fontId="2" type="noConversion"/>
  </si>
  <si>
    <t>市财函〔2017〕2463号</t>
    <phoneticPr fontId="2" type="noConversion"/>
  </si>
  <si>
    <t>市财函〔2017〕2220号</t>
    <phoneticPr fontId="2" type="noConversion"/>
  </si>
  <si>
    <t>市财函〔2017〕804号</t>
    <phoneticPr fontId="2" type="noConversion"/>
  </si>
  <si>
    <t>市财函〔2017〕1685号陕财办教〔2017〕120号</t>
    <phoneticPr fontId="2" type="noConversion"/>
  </si>
  <si>
    <t>市财函〔2017〕945号</t>
    <phoneticPr fontId="2" type="noConversion"/>
  </si>
  <si>
    <t>市财函〔2017〕461号</t>
    <phoneticPr fontId="2" type="noConversion"/>
  </si>
  <si>
    <t>市财函〔2017〕1377号</t>
    <phoneticPr fontId="2" type="noConversion"/>
  </si>
  <si>
    <t>市财函〔2017〕1379号</t>
    <phoneticPr fontId="2" type="noConversion"/>
  </si>
  <si>
    <t>市财函〔2017〕1463号</t>
    <phoneticPr fontId="2" type="noConversion"/>
  </si>
  <si>
    <t>市财函〔2017〕1067号</t>
    <phoneticPr fontId="2" type="noConversion"/>
  </si>
  <si>
    <t>市财函〔2017〕459号</t>
    <phoneticPr fontId="2" type="noConversion"/>
  </si>
  <si>
    <t>市财函〔2017〕2003号</t>
    <phoneticPr fontId="2" type="noConversion"/>
  </si>
  <si>
    <t>市财函〔2017〕2001号</t>
    <phoneticPr fontId="2" type="noConversion"/>
  </si>
  <si>
    <t>市财函〔2017〕2002号</t>
    <phoneticPr fontId="2" type="noConversion"/>
  </si>
  <si>
    <t>市财函〔2017〕131号</t>
    <phoneticPr fontId="2" type="noConversion"/>
  </si>
  <si>
    <t>市财函〔2017〕2191号</t>
    <phoneticPr fontId="2" type="noConversion"/>
  </si>
  <si>
    <t>市财函〔2017〕133号</t>
    <phoneticPr fontId="2" type="noConversion"/>
  </si>
  <si>
    <t>市财函〔2017〕1264号</t>
    <phoneticPr fontId="2" type="noConversion"/>
  </si>
  <si>
    <t>市财函〔2017〕2571号</t>
    <phoneticPr fontId="2" type="noConversion"/>
  </si>
  <si>
    <t>市财函〔2017〕793号陕财办教〔2017〕75号</t>
    <phoneticPr fontId="2" type="noConversion"/>
  </si>
  <si>
    <t>市财函〔2017〕2190号</t>
    <phoneticPr fontId="2" type="noConversion"/>
  </si>
  <si>
    <t>市财函〔2017〕795号</t>
    <phoneticPr fontId="2" type="noConversion"/>
  </si>
  <si>
    <t>市财函〔2017〕1948号陕财办农〔2017〕128号</t>
    <phoneticPr fontId="2" type="noConversion"/>
  </si>
  <si>
    <t>市财函〔2017〕2499号</t>
    <phoneticPr fontId="2" type="noConversion"/>
  </si>
  <si>
    <t>市财函〔2017〕1804号</t>
    <phoneticPr fontId="2" type="noConversion"/>
  </si>
  <si>
    <t>市财函〔2017〕1603号</t>
    <phoneticPr fontId="2" type="noConversion"/>
  </si>
  <si>
    <t>市财函〔2017〕1265号</t>
    <phoneticPr fontId="2" type="noConversion"/>
  </si>
  <si>
    <t>市财函〔2017〕1466号</t>
    <phoneticPr fontId="2" type="noConversion"/>
  </si>
  <si>
    <t>市财函〔2017〕692号</t>
    <phoneticPr fontId="2" type="noConversion"/>
  </si>
  <si>
    <t>市财函〔2017〕947号</t>
    <phoneticPr fontId="2" type="noConversion"/>
  </si>
  <si>
    <t>市财函〔2017〕946号</t>
    <phoneticPr fontId="2" type="noConversion"/>
  </si>
  <si>
    <t>市财函〔2017〕805号</t>
    <phoneticPr fontId="2" type="noConversion"/>
  </si>
  <si>
    <t>市财函〔2017〕944号</t>
    <phoneticPr fontId="2" type="noConversion"/>
  </si>
  <si>
    <t>市财函〔2017〕731号</t>
    <phoneticPr fontId="2" type="noConversion"/>
  </si>
  <si>
    <t>市财函〔2017〕1358号</t>
    <phoneticPr fontId="2" type="noConversion"/>
  </si>
  <si>
    <t>市财函〔2017〕1868号</t>
    <phoneticPr fontId="2" type="noConversion"/>
  </si>
  <si>
    <t>市财函〔2017〕1596号陕财办教〔2017〕136号</t>
    <phoneticPr fontId="2" type="noConversion"/>
  </si>
  <si>
    <t>市财函〔2017〕298号</t>
    <phoneticPr fontId="2" type="noConversion"/>
  </si>
  <si>
    <t>市财函〔2017〕2420号</t>
    <phoneticPr fontId="2" type="noConversion"/>
  </si>
  <si>
    <t>市财函〔2017〕1035号</t>
    <phoneticPr fontId="2" type="noConversion"/>
  </si>
  <si>
    <t>市财函〔2017〕1376号</t>
    <phoneticPr fontId="2" type="noConversion"/>
  </si>
  <si>
    <t>市财函〔2017〕983号陕财办教〔2017〕98号</t>
    <phoneticPr fontId="2" type="noConversion"/>
  </si>
  <si>
    <t>市财函〔2017〕458号</t>
    <phoneticPr fontId="2" type="noConversion"/>
  </si>
  <si>
    <t>市财函〔2017〕1021号</t>
    <phoneticPr fontId="2" type="noConversion"/>
  </si>
  <si>
    <t>市财函〔2017〕773号</t>
    <phoneticPr fontId="2" type="noConversion"/>
  </si>
  <si>
    <t>市财函〔2017〕1034号</t>
    <phoneticPr fontId="2" type="noConversion"/>
  </si>
  <si>
    <t>市财函〔2017〕1503号陕财办教〔2017〕167号</t>
    <phoneticPr fontId="2" type="noConversion"/>
  </si>
  <si>
    <t>市财函〔2017〕1518号陕财办教〔2016〕24号</t>
    <phoneticPr fontId="2" type="noConversion"/>
  </si>
  <si>
    <t>市财函〔2017〕2555号</t>
    <phoneticPr fontId="2" type="noConversion"/>
  </si>
  <si>
    <t>市财函〔2017〕1763号</t>
    <phoneticPr fontId="2" type="noConversion"/>
  </si>
  <si>
    <t>市财函〔2017〕1222号</t>
    <phoneticPr fontId="2" type="noConversion"/>
  </si>
  <si>
    <t>市财函〔2017〕1368号</t>
    <phoneticPr fontId="2" type="noConversion"/>
  </si>
  <si>
    <t>市财函〔2017〕1367号</t>
    <phoneticPr fontId="2" type="noConversion"/>
  </si>
  <si>
    <t>市财函〔2017〕1969号</t>
    <phoneticPr fontId="2" type="noConversion"/>
  </si>
  <si>
    <t>市财函〔2017〕1796号</t>
    <phoneticPr fontId="2" type="noConversion"/>
  </si>
  <si>
    <t>市财函〔2017〕1054号</t>
    <phoneticPr fontId="2" type="noConversion"/>
  </si>
  <si>
    <t>市财函〔2017〕1970号</t>
    <phoneticPr fontId="2" type="noConversion"/>
  </si>
  <si>
    <t>市财函〔2017〕1165号</t>
    <phoneticPr fontId="2" type="noConversion"/>
  </si>
  <si>
    <t>市财函〔2017〕2314号陕财办社〔2017〕219号</t>
    <phoneticPr fontId="2" type="noConversion"/>
  </si>
  <si>
    <t>市财函〔2017〕816号陕财办社〔2017〕43号</t>
    <phoneticPr fontId="2" type="noConversion"/>
  </si>
  <si>
    <t>市财函〔2017〕1177号</t>
    <phoneticPr fontId="2" type="noConversion"/>
  </si>
  <si>
    <t>市财函〔2017〕1421号</t>
    <phoneticPr fontId="2" type="noConversion"/>
  </si>
  <si>
    <t>市财函〔2017〕2399号陕财办社〔2017〕188号</t>
    <phoneticPr fontId="2" type="noConversion"/>
  </si>
  <si>
    <t>市财函〔2017〕2263号</t>
    <phoneticPr fontId="2" type="noConversion"/>
  </si>
  <si>
    <t>市财函〔2017〕1227号</t>
    <phoneticPr fontId="2" type="noConversion"/>
  </si>
  <si>
    <t>市财函〔2017〕1105号</t>
    <phoneticPr fontId="2" type="noConversion"/>
  </si>
  <si>
    <t>市财函〔2017〕93号陕财办农〔2017〕174号</t>
    <phoneticPr fontId="2" type="noConversion"/>
  </si>
  <si>
    <t>市财函〔2017〕487号</t>
    <phoneticPr fontId="2" type="noConversion"/>
  </si>
  <si>
    <t>市财函〔2017〕686号</t>
    <phoneticPr fontId="2" type="noConversion"/>
  </si>
  <si>
    <t>市财函〔2017〕920号陕财办农〔2017〕28号</t>
    <phoneticPr fontId="2" type="noConversion"/>
  </si>
  <si>
    <t>市财函〔2017〕1735号陕财办农〔2017〕107号</t>
    <phoneticPr fontId="2" type="noConversion"/>
  </si>
  <si>
    <t>市财函〔2017〕478号陕财办农〔2017〕26号</t>
    <phoneticPr fontId="2" type="noConversion"/>
  </si>
  <si>
    <t>市财函〔2017〕224号陕财办农〔2017〕7号</t>
    <phoneticPr fontId="2" type="noConversion"/>
  </si>
  <si>
    <t>市财函〔2017〕2082号陕财办农〔2017〕107号</t>
    <phoneticPr fontId="2" type="noConversion"/>
  </si>
  <si>
    <t>市财函〔2017〕920号陕财办农〔2017〕208号</t>
    <phoneticPr fontId="2" type="noConversion"/>
  </si>
  <si>
    <t>市财函〔2017〕1112号</t>
    <phoneticPr fontId="2" type="noConversion"/>
  </si>
  <si>
    <t>市财函〔2017〕2569号</t>
    <phoneticPr fontId="2" type="noConversion"/>
  </si>
  <si>
    <t>市财函〔2017〕2493号</t>
    <phoneticPr fontId="2" type="noConversion"/>
  </si>
  <si>
    <t>市财函〔2017〕1662号</t>
    <phoneticPr fontId="2" type="noConversion"/>
  </si>
  <si>
    <t>市财函〔2017〕170号</t>
    <phoneticPr fontId="2" type="noConversion"/>
  </si>
  <si>
    <t>市财函〔2017〕1143号</t>
    <phoneticPr fontId="2" type="noConversion"/>
  </si>
  <si>
    <t>市财函〔2017〕2454号</t>
    <phoneticPr fontId="2" type="noConversion"/>
  </si>
  <si>
    <t>市财函〔2017〕1852号陕财办农〔2017〕111号</t>
    <phoneticPr fontId="2" type="noConversion"/>
  </si>
  <si>
    <t>市财函〔2017〕93号</t>
    <phoneticPr fontId="2" type="noConversion"/>
  </si>
  <si>
    <t>市财函〔2017〕1691号陕财办行〔2017〕81号</t>
    <phoneticPr fontId="2" type="noConversion"/>
  </si>
  <si>
    <t>市财函〔2017〕1240号陕财办农〔2017〕214号</t>
    <phoneticPr fontId="2" type="noConversion"/>
  </si>
  <si>
    <t>市财函〔2017〕1042号</t>
    <phoneticPr fontId="2" type="noConversion"/>
  </si>
  <si>
    <t>市财函〔2017〕2102号陕财办农〔2017〕144号</t>
    <phoneticPr fontId="2" type="noConversion"/>
  </si>
  <si>
    <t>市财函〔2017〕2103号</t>
    <phoneticPr fontId="2" type="noConversion"/>
  </si>
  <si>
    <t>市财函〔2017〕1090号陕财办农〔2017〕34号</t>
    <phoneticPr fontId="2" type="noConversion"/>
  </si>
  <si>
    <t>市财函〔2017〕89号陕财办农〔2017〕6号</t>
    <phoneticPr fontId="2" type="noConversion"/>
  </si>
  <si>
    <t>市财函〔2017〕197号</t>
    <phoneticPr fontId="2" type="noConversion"/>
  </si>
  <si>
    <t>市财函〔2017〕1884号</t>
    <phoneticPr fontId="2" type="noConversion"/>
  </si>
  <si>
    <t>市财函〔2017〕519号</t>
    <phoneticPr fontId="2" type="noConversion"/>
  </si>
  <si>
    <t>市财函〔2017〕1114号</t>
    <phoneticPr fontId="2" type="noConversion"/>
  </si>
  <si>
    <t>市财函〔2017〕439号</t>
    <phoneticPr fontId="2" type="noConversion"/>
  </si>
  <si>
    <t>市财函〔2017〕751号</t>
    <phoneticPr fontId="2" type="noConversion"/>
  </si>
  <si>
    <t>市财函〔2017〕749号</t>
    <phoneticPr fontId="2" type="noConversion"/>
  </si>
  <si>
    <t>市财函〔2017〕2222号</t>
    <phoneticPr fontId="2" type="noConversion"/>
  </si>
  <si>
    <t>市财函〔2017〕1126号陕财办农〔2017〕21号</t>
    <phoneticPr fontId="2" type="noConversion"/>
  </si>
  <si>
    <t>市财函〔2017〕1535号</t>
    <phoneticPr fontId="2" type="noConversion"/>
  </si>
  <si>
    <t>市财函〔2017〕934号</t>
    <phoneticPr fontId="2" type="noConversion"/>
  </si>
  <si>
    <t>市财函〔2017〕2166号</t>
    <phoneticPr fontId="2" type="noConversion"/>
  </si>
  <si>
    <t>市财函〔2017〕2166号陕财办农〔2017〕126号</t>
    <phoneticPr fontId="2" type="noConversion"/>
  </si>
  <si>
    <t>市财函〔2017〕388号</t>
    <phoneticPr fontId="2" type="noConversion"/>
  </si>
  <si>
    <t>市财函〔2017〕2166号陕财办农〔2017〕138号</t>
    <phoneticPr fontId="2" type="noConversion"/>
  </si>
  <si>
    <t>市财函〔2017〕750号</t>
    <phoneticPr fontId="2" type="noConversion"/>
  </si>
  <si>
    <t>市财函〔2017〕271号</t>
    <phoneticPr fontId="2" type="noConversion"/>
  </si>
  <si>
    <t>市财函〔2017〕1851号陕财办农〔2017〕111号</t>
    <phoneticPr fontId="2" type="noConversion"/>
  </si>
  <si>
    <t>市财函〔2017〕723号</t>
    <phoneticPr fontId="2" type="noConversion"/>
  </si>
  <si>
    <t>市财函〔2017〕1090号陕财办农〔2017〕71号</t>
    <phoneticPr fontId="2" type="noConversion"/>
  </si>
  <si>
    <t>市财函〔2017〕775号</t>
    <phoneticPr fontId="2" type="noConversion"/>
  </si>
  <si>
    <t>市财函〔2017〕639号</t>
    <phoneticPr fontId="2" type="noConversion"/>
  </si>
  <si>
    <t>市财函〔2017〕2078号陕财办农〔2017〕118号</t>
    <phoneticPr fontId="2" type="noConversion"/>
  </si>
  <si>
    <t>市财函〔2017〕178号</t>
    <phoneticPr fontId="2" type="noConversion"/>
  </si>
  <si>
    <t>市建发〔2017〕1号</t>
    <phoneticPr fontId="2" type="noConversion"/>
  </si>
  <si>
    <t>市建发〔2017〕98号</t>
    <phoneticPr fontId="2" type="noConversion"/>
  </si>
  <si>
    <t>市财函〔2017〕315号</t>
    <phoneticPr fontId="2" type="noConversion"/>
  </si>
  <si>
    <t>市财函〔2017〕2210号</t>
    <phoneticPr fontId="2" type="noConversion"/>
  </si>
  <si>
    <t>市财函〔2017〕2208号</t>
    <phoneticPr fontId="2" type="noConversion"/>
  </si>
  <si>
    <t>市财函〔2017〕1036号</t>
    <phoneticPr fontId="2" type="noConversion"/>
  </si>
  <si>
    <t>市财函〔2017〕1684号陕财办建〔2017〕268号</t>
    <phoneticPr fontId="2" type="noConversion"/>
  </si>
  <si>
    <t>市财函〔2017〕196号陕财办农［2017］7号</t>
    <phoneticPr fontId="2" type="noConversion"/>
  </si>
  <si>
    <t>市财函〔2017〕196号陕财办农〔2017〕7号</t>
    <phoneticPr fontId="2" type="noConversion"/>
  </si>
  <si>
    <t>市财函〔2017〕2080号陕财办农〔2017〕108号</t>
    <phoneticPr fontId="2" type="noConversion"/>
  </si>
  <si>
    <t>市财函〔2017〕958号陕财办建〔2017〕66号</t>
    <phoneticPr fontId="2" type="noConversion"/>
  </si>
  <si>
    <t>市财函〔2017〕854号</t>
    <phoneticPr fontId="2" type="noConversion"/>
  </si>
  <si>
    <t>市财函〔2017〕1482号</t>
    <phoneticPr fontId="2" type="noConversion"/>
  </si>
  <si>
    <t>市财函〔2017〕2593号</t>
    <phoneticPr fontId="2" type="noConversion"/>
  </si>
  <si>
    <t>市财函〔2017〕1471号陕财办建〔2017〕168号</t>
    <phoneticPr fontId="2" type="noConversion"/>
  </si>
  <si>
    <t>市财函〔2017〕1206号</t>
    <phoneticPr fontId="2" type="noConversion"/>
  </si>
  <si>
    <t>市财函〔2017〕1413号</t>
    <phoneticPr fontId="2" type="noConversion"/>
  </si>
  <si>
    <t>市财函〔2017〕739号</t>
    <phoneticPr fontId="2" type="noConversion"/>
  </si>
  <si>
    <t>市财函〔2017〕655号</t>
    <phoneticPr fontId="2" type="noConversion"/>
  </si>
  <si>
    <t>市财函〔2017〕405号</t>
    <phoneticPr fontId="2" type="noConversion"/>
  </si>
  <si>
    <t>市财函〔2017〕1384号</t>
    <phoneticPr fontId="2" type="noConversion"/>
  </si>
  <si>
    <t>市财函〔2017〕2302号陕财办社〔2017〕46号</t>
    <phoneticPr fontId="2" type="noConversion"/>
  </si>
  <si>
    <t>市财函〔2017〕2142号</t>
    <phoneticPr fontId="2" type="noConversion"/>
  </si>
  <si>
    <t>市财函〔2017〕2199号</t>
    <phoneticPr fontId="2" type="noConversion"/>
  </si>
  <si>
    <t>市财函〔2017〕1682号</t>
    <phoneticPr fontId="2" type="noConversion"/>
  </si>
  <si>
    <t>市财函〔2017〕693号</t>
    <phoneticPr fontId="2" type="noConversion"/>
  </si>
  <si>
    <t>市财函〔2017〕1202号</t>
    <phoneticPr fontId="2" type="noConversion"/>
  </si>
  <si>
    <t>市财函〔2017〕2200号</t>
    <phoneticPr fontId="2" type="noConversion"/>
  </si>
  <si>
    <t>市财函〔2017〕2201号</t>
    <phoneticPr fontId="2" type="noConversion"/>
  </si>
  <si>
    <t>市财函〔2017〕834号</t>
    <phoneticPr fontId="2" type="noConversion"/>
  </si>
  <si>
    <t>市财函〔2017〕1727号陕财办社〔2017〕47号</t>
    <phoneticPr fontId="2" type="noConversion"/>
  </si>
  <si>
    <t>市财函〔2017〕858号</t>
    <phoneticPr fontId="2" type="noConversion"/>
  </si>
  <si>
    <t>市财函〔2017〕1094号陕财办社〔2017〕57号</t>
    <phoneticPr fontId="2" type="noConversion"/>
  </si>
  <si>
    <t>市财函〔2017〕228号</t>
    <phoneticPr fontId="2" type="noConversion"/>
  </si>
  <si>
    <t>市财函〔2017〕377号</t>
    <phoneticPr fontId="2" type="noConversion"/>
  </si>
  <si>
    <t>市财函〔2017〕1724号陕财办社〔2017〕58号</t>
    <phoneticPr fontId="2" type="noConversion"/>
  </si>
  <si>
    <t>市财函〔2017〕870号</t>
    <phoneticPr fontId="2" type="noConversion"/>
  </si>
  <si>
    <t>市财函〔2017〕2376号</t>
    <phoneticPr fontId="2" type="noConversion"/>
  </si>
  <si>
    <t>市财函〔2017〕2134号陕财办社〔2017〕182号</t>
    <phoneticPr fontId="2" type="noConversion"/>
  </si>
  <si>
    <t>市财函〔2017〕953号</t>
    <phoneticPr fontId="2" type="noConversion"/>
  </si>
  <si>
    <t>市财函〔2017〕1412号</t>
    <phoneticPr fontId="2" type="noConversion"/>
  </si>
  <si>
    <t>市财函〔2017〕832号</t>
    <phoneticPr fontId="2" type="noConversion"/>
  </si>
  <si>
    <t>市财函〔2017〕52号</t>
    <phoneticPr fontId="2" type="noConversion"/>
  </si>
  <si>
    <t>市财函〔2017〕1095号陕财办社〔2016〕336号</t>
    <phoneticPr fontId="2" type="noConversion"/>
  </si>
  <si>
    <t>市财函〔2017〕2332号</t>
    <phoneticPr fontId="2" type="noConversion"/>
  </si>
  <si>
    <t>市财函〔2017〕2370号</t>
    <phoneticPr fontId="2" type="noConversion"/>
  </si>
  <si>
    <t>市财函〔2017〕1340号</t>
    <phoneticPr fontId="2" type="noConversion"/>
  </si>
  <si>
    <t>市财函〔2017〕2403号</t>
    <phoneticPr fontId="2" type="noConversion"/>
  </si>
  <si>
    <t>市财函〔2017〕1547号</t>
    <phoneticPr fontId="2" type="noConversion"/>
  </si>
  <si>
    <t>市财函〔2017〕17号</t>
    <phoneticPr fontId="2" type="noConversion"/>
  </si>
  <si>
    <t>市财函〔2017〕2500号</t>
    <phoneticPr fontId="2" type="noConversion"/>
  </si>
  <si>
    <t>市财函〔2017〕18号</t>
    <phoneticPr fontId="2" type="noConversion"/>
  </si>
  <si>
    <t>市财函〔2017〕2407号</t>
    <phoneticPr fontId="2" type="noConversion"/>
  </si>
  <si>
    <t>市财函〔2017〕1723号</t>
    <phoneticPr fontId="2" type="noConversion"/>
  </si>
  <si>
    <t>市财函〔2017〕1531号</t>
    <phoneticPr fontId="2" type="noConversion"/>
  </si>
  <si>
    <t>市财函〔2017〕2147号</t>
    <phoneticPr fontId="2" type="noConversion"/>
  </si>
  <si>
    <t>市财函〔2017〕2155号</t>
    <phoneticPr fontId="2" type="noConversion"/>
  </si>
  <si>
    <t>市财函〔2017〕815号</t>
    <phoneticPr fontId="2" type="noConversion"/>
  </si>
  <si>
    <t>市财函〔2017〕1493号</t>
    <phoneticPr fontId="2" type="noConversion"/>
  </si>
  <si>
    <t>市财函〔2017〕1971号陕财办〔2017〕174号</t>
    <phoneticPr fontId="2" type="noConversion"/>
  </si>
  <si>
    <t>市财函〔2017〕1244号</t>
    <phoneticPr fontId="2" type="noConversion"/>
  </si>
  <si>
    <t>市财函〔2017〕738号</t>
    <phoneticPr fontId="2" type="noConversion"/>
  </si>
  <si>
    <t>市财函〔2017〕2063号陕财办社〔2017〕174号</t>
    <phoneticPr fontId="2" type="noConversion"/>
  </si>
  <si>
    <t>市财函〔2017〕1108号陕财办社〔2017〕49号</t>
    <phoneticPr fontId="2" type="noConversion"/>
  </si>
  <si>
    <t>市财函〔2017〕1932号</t>
    <phoneticPr fontId="2" type="noConversion"/>
  </si>
  <si>
    <t>市财函〔2017〕1968号</t>
    <phoneticPr fontId="2" type="noConversion"/>
  </si>
  <si>
    <t>市财函〔2017〕1341号</t>
    <phoneticPr fontId="2" type="noConversion"/>
  </si>
  <si>
    <t>市财函〔2017〕1069号陕财办综〔2017〕16号</t>
    <phoneticPr fontId="2" type="noConversion"/>
  </si>
  <si>
    <t>市财函〔2017〕1913号</t>
    <phoneticPr fontId="2" type="noConversion"/>
  </si>
  <si>
    <t>市财函〔2017〕1627号</t>
    <phoneticPr fontId="2" type="noConversion"/>
  </si>
  <si>
    <t>市财函〔2017〕1558号</t>
    <phoneticPr fontId="2" type="noConversion"/>
  </si>
  <si>
    <t>市财函〔2017〕1317号</t>
    <phoneticPr fontId="2" type="noConversion"/>
  </si>
  <si>
    <t>市财函〔2017〕2406号</t>
    <phoneticPr fontId="2" type="noConversion"/>
  </si>
  <si>
    <t>市财函〔2017〕2405号</t>
    <phoneticPr fontId="2" type="noConversion"/>
  </si>
  <si>
    <t>市财函〔2017〕1668号</t>
    <phoneticPr fontId="2" type="noConversion"/>
  </si>
  <si>
    <t>市财函〔2017〕2196号</t>
    <phoneticPr fontId="2" type="noConversion"/>
  </si>
  <si>
    <t>市财函〔2017〕2497号</t>
    <phoneticPr fontId="2" type="noConversion"/>
  </si>
  <si>
    <t>市财函〔2017〕2359号</t>
    <phoneticPr fontId="2" type="noConversion"/>
  </si>
  <si>
    <t>市财函〔2017〕2369号</t>
    <phoneticPr fontId="2" type="noConversion"/>
  </si>
  <si>
    <t>市财函〔2017〕426号</t>
    <phoneticPr fontId="2" type="noConversion"/>
  </si>
  <si>
    <t>市财函〔2017〕1816号</t>
    <phoneticPr fontId="2" type="noConversion"/>
  </si>
  <si>
    <t>市财函〔2017〕1278号</t>
    <phoneticPr fontId="2" type="noConversion"/>
  </si>
  <si>
    <t>市财函〔2017〕1719号</t>
    <phoneticPr fontId="2" type="noConversion"/>
  </si>
  <si>
    <t>2017年下半年新中国成立前老党员生活补</t>
  </si>
  <si>
    <t>新中国成立前老党员生活补贴资金</t>
  </si>
</sst>
</file>

<file path=xl/styles.xml><?xml version="1.0" encoding="utf-8"?>
<styleSheet xmlns="http://schemas.openxmlformats.org/spreadsheetml/2006/main">
  <numFmts count="4">
    <numFmt numFmtId="44" formatCode="_ &quot;¥&quot;* #,##0.00_ ;_ &quot;¥&quot;* \-#,##0.00_ ;_ &quot;¥&quot;* &quot;-&quot;??_ ;_ @_ "/>
    <numFmt numFmtId="176" formatCode="0.000000_);[Red]\(0.000000\)"/>
    <numFmt numFmtId="177" formatCode="0_ "/>
    <numFmt numFmtId="178" formatCode="0.0_ "/>
  </numFmts>
  <fonts count="36">
    <font>
      <sz val="11"/>
      <color theme="1"/>
      <name val="宋体"/>
      <family val="2"/>
      <charset val="134"/>
      <scheme val="minor"/>
    </font>
    <font>
      <b/>
      <sz val="18"/>
      <name val="宋体"/>
      <family val="3"/>
      <charset val="134"/>
    </font>
    <font>
      <sz val="9"/>
      <name val="宋体"/>
      <family val="2"/>
      <charset val="134"/>
      <scheme val="minor"/>
    </font>
    <font>
      <sz val="10"/>
      <name val="宋体"/>
      <family val="3"/>
      <charset val="134"/>
    </font>
    <font>
      <b/>
      <sz val="10"/>
      <name val="宋体"/>
      <family val="3"/>
      <charset val="134"/>
    </font>
    <font>
      <sz val="10"/>
      <color theme="1"/>
      <name val="宋体"/>
      <family val="3"/>
      <charset val="134"/>
      <scheme val="minor"/>
    </font>
    <font>
      <sz val="9"/>
      <color theme="1"/>
      <name val="宋体"/>
      <family val="3"/>
      <charset val="134"/>
      <scheme val="minor"/>
    </font>
    <font>
      <sz val="9"/>
      <name val="宋体"/>
      <family val="3"/>
      <charset val="134"/>
    </font>
    <font>
      <b/>
      <sz val="16"/>
      <name val="宋体"/>
      <family val="3"/>
      <charset val="134"/>
      <scheme val="minor"/>
    </font>
    <font>
      <sz val="11"/>
      <name val="宋体"/>
      <family val="3"/>
      <charset val="134"/>
      <scheme val="minor"/>
    </font>
    <font>
      <sz val="10"/>
      <name val="宋体"/>
      <family val="3"/>
      <charset val="134"/>
    </font>
    <font>
      <b/>
      <sz val="10"/>
      <name val="宋体"/>
      <family val="3"/>
      <charset val="134"/>
    </font>
    <font>
      <sz val="12"/>
      <name val="宋体"/>
      <family val="3"/>
      <charset val="134"/>
    </font>
    <font>
      <sz val="11"/>
      <color theme="1"/>
      <name val="宋体"/>
      <family val="3"/>
      <charset val="134"/>
      <scheme val="minor"/>
    </font>
    <font>
      <sz val="11"/>
      <name val="宋体"/>
      <family val="3"/>
      <charset val="134"/>
    </font>
    <font>
      <b/>
      <sz val="11"/>
      <name val="宋体"/>
      <charset val="134"/>
    </font>
    <font>
      <b/>
      <sz val="11"/>
      <name val="Times New Roman"/>
      <family val="1"/>
    </font>
    <font>
      <sz val="9"/>
      <name val="宋体"/>
      <charset val="134"/>
    </font>
    <font>
      <sz val="10"/>
      <name val="Arial"/>
      <family val="2"/>
    </font>
    <font>
      <sz val="11"/>
      <name val="宋体"/>
      <charset val="134"/>
    </font>
    <font>
      <sz val="11"/>
      <name val="Times New Roman"/>
      <family val="1"/>
    </font>
    <font>
      <b/>
      <sz val="11"/>
      <color theme="1"/>
      <name val="宋体"/>
      <family val="3"/>
      <charset val="134"/>
      <scheme val="minor"/>
    </font>
    <font>
      <b/>
      <sz val="10"/>
      <color theme="1"/>
      <name val="宋体"/>
      <family val="3"/>
      <charset val="134"/>
      <scheme val="minor"/>
    </font>
    <font>
      <b/>
      <sz val="18"/>
      <color theme="1"/>
      <name val="宋体"/>
      <family val="3"/>
      <charset val="134"/>
      <scheme val="minor"/>
    </font>
    <font>
      <b/>
      <sz val="11"/>
      <name val="宋体"/>
      <family val="3"/>
      <charset val="134"/>
    </font>
    <font>
      <sz val="11"/>
      <color theme="1"/>
      <name val="宋体"/>
      <family val="2"/>
      <charset val="134"/>
      <scheme val="minor"/>
    </font>
    <font>
      <b/>
      <sz val="12"/>
      <name val="宋体"/>
      <charset val="134"/>
    </font>
    <font>
      <b/>
      <sz val="12"/>
      <name val="Times New Roman"/>
      <family val="1"/>
    </font>
    <font>
      <sz val="12"/>
      <name val="宋体"/>
      <charset val="134"/>
    </font>
    <font>
      <sz val="12"/>
      <name val="Times New Roman"/>
      <family val="1"/>
    </font>
    <font>
      <b/>
      <sz val="9"/>
      <color theme="1"/>
      <name val="宋体"/>
      <family val="3"/>
      <charset val="134"/>
      <scheme val="minor"/>
    </font>
    <font>
      <b/>
      <sz val="11"/>
      <name val="宋体"/>
      <family val="3"/>
      <charset val="134"/>
      <scheme val="minor"/>
    </font>
    <font>
      <sz val="10"/>
      <name val="宋体"/>
      <charset val="134"/>
    </font>
    <font>
      <b/>
      <sz val="10"/>
      <name val="宋体"/>
      <charset val="134"/>
    </font>
    <font>
      <sz val="14"/>
      <color theme="1"/>
      <name val="宋体"/>
      <family val="2"/>
      <charset val="134"/>
      <scheme val="minor"/>
    </font>
    <font>
      <sz val="14"/>
      <color theme="1"/>
      <name val="宋体"/>
      <family val="3"/>
      <charset val="134"/>
      <scheme val="minor"/>
    </font>
  </fonts>
  <fills count="2">
    <fill>
      <patternFill patternType="none"/>
    </fill>
    <fill>
      <patternFill patternType="gray125"/>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s>
  <cellStyleXfs count="5">
    <xf numFmtId="0" fontId="0" fillId="0" borderId="0">
      <alignment vertical="center"/>
    </xf>
    <xf numFmtId="0" fontId="12" fillId="0" borderId="0" applyBorder="0">
      <alignment vertical="center"/>
    </xf>
    <xf numFmtId="0" fontId="18" fillId="0" borderId="0" applyBorder="0"/>
    <xf numFmtId="44" fontId="25" fillId="0" borderId="0" applyFont="0" applyFill="0" applyBorder="0" applyAlignment="0" applyProtection="0">
      <alignment vertical="center"/>
    </xf>
    <xf numFmtId="9" fontId="25" fillId="0" borderId="0" applyFont="0" applyFill="0" applyBorder="0" applyAlignment="0" applyProtection="0">
      <alignment vertical="center"/>
    </xf>
  </cellStyleXfs>
  <cellXfs count="119">
    <xf numFmtId="0" fontId="0" fillId="0" borderId="0" xfId="0">
      <alignment vertical="center"/>
    </xf>
    <xf numFmtId="0" fontId="0" fillId="0" borderId="0" xfId="0" applyFill="1" applyAlignment="1"/>
    <xf numFmtId="0" fontId="4" fillId="0" borderId="1" xfId="0" applyNumberFormat="1" applyFont="1" applyFill="1" applyBorder="1" applyAlignment="1" applyProtection="1">
      <alignment vertical="center"/>
    </xf>
    <xf numFmtId="3" fontId="3" fillId="0" borderId="1" xfId="0" applyNumberFormat="1" applyFont="1" applyFill="1" applyBorder="1" applyAlignment="1" applyProtection="1">
      <alignment horizontal="right" vertical="center"/>
    </xf>
    <xf numFmtId="0" fontId="3" fillId="0" borderId="1" xfId="0" applyNumberFormat="1" applyFont="1" applyFill="1" applyBorder="1" applyAlignment="1" applyProtection="1">
      <alignment vertical="center"/>
    </xf>
    <xf numFmtId="0" fontId="3" fillId="0" borderId="1" xfId="0" applyNumberFormat="1" applyFont="1" applyFill="1" applyBorder="1" applyAlignment="1" applyProtection="1">
      <alignment horizontal="left" vertical="center"/>
    </xf>
    <xf numFmtId="0" fontId="3" fillId="0" borderId="1" xfId="0" applyNumberFormat="1" applyFont="1" applyFill="1" applyBorder="1" applyAlignment="1" applyProtection="1">
      <alignment horizontal="right" vertical="center"/>
    </xf>
    <xf numFmtId="0" fontId="0" fillId="0" borderId="1" xfId="0" applyNumberFormat="1" applyFont="1" applyFill="1" applyBorder="1" applyAlignment="1" applyProtection="1">
      <alignment horizontal="right" vertical="center"/>
    </xf>
    <xf numFmtId="0" fontId="0" fillId="0" borderId="0" xfId="0" applyFill="1" applyAlignment="1">
      <alignment wrapText="1"/>
    </xf>
    <xf numFmtId="0" fontId="4" fillId="0" borderId="1" xfId="0" applyNumberFormat="1" applyFont="1" applyFill="1" applyBorder="1" applyAlignment="1" applyProtection="1">
      <alignment horizontal="center" vertical="center"/>
    </xf>
    <xf numFmtId="0" fontId="4" fillId="0" borderId="1" xfId="0" applyNumberFormat="1" applyFont="1" applyFill="1" applyBorder="1" applyAlignment="1" applyProtection="1">
      <alignment horizontal="center" vertical="center" wrapText="1"/>
    </xf>
    <xf numFmtId="0" fontId="7" fillId="0" borderId="1" xfId="0" applyNumberFormat="1" applyFont="1" applyFill="1" applyBorder="1" applyAlignment="1" applyProtection="1">
      <alignment horizontal="left" vertical="center"/>
    </xf>
    <xf numFmtId="0" fontId="7" fillId="0" borderId="1" xfId="0" applyNumberFormat="1" applyFont="1" applyFill="1" applyBorder="1" applyAlignment="1" applyProtection="1">
      <alignment horizontal="center" vertical="center"/>
    </xf>
    <xf numFmtId="0" fontId="5" fillId="0" borderId="0" xfId="0" applyFont="1" applyAlignment="1">
      <alignment horizontal="right" vertical="center"/>
    </xf>
    <xf numFmtId="0" fontId="9" fillId="0" borderId="0" xfId="0" applyFont="1">
      <alignment vertical="center"/>
    </xf>
    <xf numFmtId="0" fontId="9" fillId="0" borderId="0" xfId="0" applyFont="1" applyAlignment="1">
      <alignment horizontal="right" vertical="center"/>
    </xf>
    <xf numFmtId="0" fontId="11" fillId="0" borderId="1" xfId="0" applyNumberFormat="1" applyFont="1" applyFill="1" applyBorder="1" applyAlignment="1" applyProtection="1">
      <alignment horizontal="center" vertical="center"/>
    </xf>
    <xf numFmtId="0" fontId="10" fillId="0" borderId="1" xfId="0" applyNumberFormat="1" applyFont="1" applyFill="1" applyBorder="1" applyAlignment="1" applyProtection="1">
      <alignment horizontal="left" vertical="center"/>
    </xf>
    <xf numFmtId="3" fontId="10" fillId="0" borderId="1" xfId="0" applyNumberFormat="1" applyFont="1" applyFill="1" applyBorder="1" applyAlignment="1" applyProtection="1">
      <alignment horizontal="right" vertical="center"/>
    </xf>
    <xf numFmtId="0" fontId="11" fillId="0" borderId="1" xfId="0" applyNumberFormat="1" applyFont="1" applyFill="1" applyBorder="1" applyAlignment="1" applyProtection="1">
      <alignment horizontal="left" vertical="center"/>
    </xf>
    <xf numFmtId="0" fontId="4" fillId="0" borderId="2" xfId="0" applyNumberFormat="1" applyFont="1" applyFill="1" applyBorder="1" applyAlignment="1" applyProtection="1">
      <alignment horizontal="center" vertical="center"/>
    </xf>
    <xf numFmtId="0" fontId="4" fillId="0" borderId="6" xfId="0" applyNumberFormat="1" applyFont="1" applyFill="1" applyBorder="1" applyAlignment="1" applyProtection="1">
      <alignment horizontal="center" vertical="center"/>
    </xf>
    <xf numFmtId="0" fontId="4" fillId="0" borderId="7" xfId="0" applyNumberFormat="1" applyFont="1" applyFill="1" applyBorder="1" applyAlignment="1" applyProtection="1">
      <alignment horizontal="center" vertical="center"/>
    </xf>
    <xf numFmtId="0" fontId="0" fillId="0" borderId="1" xfId="0" applyNumberFormat="1" applyFont="1" applyFill="1" applyBorder="1" applyAlignment="1" applyProtection="1"/>
    <xf numFmtId="49" fontId="0" fillId="0" borderId="1" xfId="0" applyNumberFormat="1" applyFont="1" applyFill="1" applyBorder="1" applyAlignment="1" applyProtection="1">
      <alignment horizontal="left" vertical="center"/>
    </xf>
    <xf numFmtId="176" fontId="0" fillId="0" borderId="1" xfId="0" applyNumberFormat="1" applyFont="1" applyFill="1" applyBorder="1" applyAlignment="1" applyProtection="1">
      <alignment horizontal="right" vertical="center" wrapText="1"/>
    </xf>
    <xf numFmtId="49" fontId="0" fillId="0" borderId="3" xfId="0" applyNumberFormat="1" applyFont="1" applyFill="1" applyBorder="1" applyAlignment="1" applyProtection="1"/>
    <xf numFmtId="49" fontId="0" fillId="0" borderId="1" xfId="0" applyNumberFormat="1" applyFont="1" applyFill="1" applyBorder="1" applyAlignment="1" applyProtection="1"/>
    <xf numFmtId="49" fontId="13" fillId="0" borderId="1" xfId="0" applyNumberFormat="1" applyFont="1" applyFill="1" applyBorder="1" applyAlignment="1" applyProtection="1">
      <alignment horizontal="left" vertical="center"/>
    </xf>
    <xf numFmtId="176" fontId="13" fillId="0" borderId="1" xfId="0" applyNumberFormat="1" applyFont="1" applyFill="1" applyBorder="1" applyAlignment="1" applyProtection="1">
      <alignment horizontal="right" vertical="center" wrapText="1"/>
    </xf>
    <xf numFmtId="49" fontId="13" fillId="0" borderId="3" xfId="0" applyNumberFormat="1" applyFont="1" applyFill="1" applyBorder="1" applyAlignment="1" applyProtection="1"/>
    <xf numFmtId="49" fontId="14" fillId="0" borderId="3" xfId="0" applyNumberFormat="1" applyFont="1" applyFill="1" applyBorder="1" applyAlignment="1" applyProtection="1"/>
    <xf numFmtId="49" fontId="14" fillId="0" borderId="5" xfId="0" applyNumberFormat="1" applyFont="1" applyFill="1" applyBorder="1" applyAlignment="1" applyProtection="1"/>
    <xf numFmtId="49" fontId="14" fillId="0" borderId="1" xfId="0" applyNumberFormat="1" applyFont="1" applyFill="1" applyBorder="1" applyAlignment="1" applyProtection="1"/>
    <xf numFmtId="0" fontId="15" fillId="0" borderId="1" xfId="0" applyFont="1" applyBorder="1" applyAlignment="1">
      <alignment horizontal="center" vertical="center"/>
    </xf>
    <xf numFmtId="0" fontId="19" fillId="0" borderId="1" xfId="2" applyFont="1" applyFill="1" applyBorder="1" applyAlignment="1" applyProtection="1">
      <alignment horizontal="left" vertical="center"/>
      <protection hidden="1"/>
    </xf>
    <xf numFmtId="0" fontId="20" fillId="0" borderId="1" xfId="2" applyFont="1" applyFill="1" applyBorder="1" applyAlignment="1" applyProtection="1">
      <alignment horizontal="right" vertical="center"/>
    </xf>
    <xf numFmtId="0" fontId="19" fillId="0" borderId="1" xfId="2" applyFont="1" applyFill="1" applyBorder="1" applyAlignment="1" applyProtection="1">
      <alignment vertical="center"/>
      <protection hidden="1"/>
    </xf>
    <xf numFmtId="0" fontId="20" fillId="0" borderId="1" xfId="2" applyFont="1" applyFill="1" applyBorder="1" applyAlignment="1" applyProtection="1">
      <alignment vertical="center"/>
      <protection hidden="1"/>
    </xf>
    <xf numFmtId="0" fontId="20" fillId="0" borderId="1" xfId="2" applyFont="1" applyFill="1" applyBorder="1" applyAlignment="1" applyProtection="1">
      <alignment horizontal="right" vertical="center"/>
      <protection locked="0"/>
    </xf>
    <xf numFmtId="0" fontId="20" fillId="0" borderId="1" xfId="2" applyFont="1" applyFill="1" applyBorder="1" applyAlignment="1" applyProtection="1">
      <alignment vertical="center"/>
      <protection locked="0"/>
    </xf>
    <xf numFmtId="0" fontId="19" fillId="0" borderId="1" xfId="2" applyFont="1" applyFill="1" applyBorder="1" applyAlignment="1" applyProtection="1">
      <alignment vertical="center"/>
    </xf>
    <xf numFmtId="0" fontId="20" fillId="0" borderId="1" xfId="2" applyFont="1" applyFill="1" applyBorder="1" applyAlignment="1" applyProtection="1">
      <alignment vertical="center"/>
    </xf>
    <xf numFmtId="0" fontId="16" fillId="0" borderId="1" xfId="2" applyFont="1" applyFill="1" applyBorder="1" applyAlignment="1" applyProtection="1">
      <alignment horizontal="right" vertical="center"/>
    </xf>
    <xf numFmtId="0" fontId="0" fillId="0" borderId="0" xfId="0" applyAlignment="1">
      <alignment horizontal="right" vertical="center"/>
    </xf>
    <xf numFmtId="0" fontId="24" fillId="0" borderId="1" xfId="0" applyFont="1" applyBorder="1" applyAlignment="1">
      <alignment horizontal="center" vertical="center"/>
    </xf>
    <xf numFmtId="49" fontId="14" fillId="0" borderId="1" xfId="1" applyNumberFormat="1" applyFont="1" applyFill="1" applyBorder="1" applyAlignment="1" applyProtection="1">
      <alignment horizontal="left" vertical="center"/>
    </xf>
    <xf numFmtId="0" fontId="20" fillId="0" borderId="1" xfId="0" applyFont="1" applyBorder="1" applyAlignment="1" applyProtection="1">
      <alignment vertical="center"/>
      <protection locked="0"/>
    </xf>
    <xf numFmtId="0" fontId="16" fillId="0" borderId="1" xfId="0" applyFont="1" applyBorder="1" applyAlignment="1">
      <alignment horizontal="right" vertical="center"/>
    </xf>
    <xf numFmtId="0" fontId="22" fillId="0" borderId="1" xfId="0" applyFont="1" applyBorder="1" applyAlignment="1">
      <alignment horizontal="center" vertical="center"/>
    </xf>
    <xf numFmtId="0" fontId="4" fillId="0" borderId="1" xfId="0" applyNumberFormat="1" applyFont="1" applyFill="1" applyBorder="1" applyAlignment="1" applyProtection="1">
      <alignment horizontal="center" vertical="center"/>
    </xf>
    <xf numFmtId="0" fontId="4" fillId="0" borderId="2" xfId="0" applyNumberFormat="1" applyFont="1" applyFill="1" applyBorder="1" applyAlignment="1" applyProtection="1">
      <alignment horizontal="center" vertical="center" wrapText="1"/>
    </xf>
    <xf numFmtId="0" fontId="4" fillId="0" borderId="1" xfId="0" applyNumberFormat="1" applyFont="1" applyFill="1" applyBorder="1" applyAlignment="1" applyProtection="1">
      <alignment horizontal="center" vertical="center"/>
    </xf>
    <xf numFmtId="0" fontId="26" fillId="0" borderId="1" xfId="2" applyFont="1" applyBorder="1" applyAlignment="1" applyProtection="1">
      <alignment horizontal="center" vertical="center"/>
      <protection hidden="1"/>
    </xf>
    <xf numFmtId="0" fontId="26" fillId="0" borderId="1" xfId="2" applyFont="1" applyFill="1" applyBorder="1" applyAlignment="1" applyProtection="1">
      <alignment horizontal="center" vertical="center" wrapText="1"/>
    </xf>
    <xf numFmtId="3" fontId="28" fillId="0" borderId="1" xfId="0" applyNumberFormat="1" applyFont="1" applyBorder="1" applyAlignment="1">
      <alignment horizontal="left" vertical="center"/>
    </xf>
    <xf numFmtId="0" fontId="29" fillId="0" borderId="1" xfId="2" applyFont="1" applyBorder="1" applyAlignment="1" applyProtection="1">
      <alignment horizontal="right" vertical="center" wrapText="1"/>
      <protection locked="0" hidden="1"/>
    </xf>
    <xf numFmtId="177" fontId="29" fillId="0" borderId="1" xfId="0" applyNumberFormat="1" applyFont="1" applyBorder="1" applyAlignment="1">
      <alignment horizontal="right" vertical="center"/>
    </xf>
    <xf numFmtId="178" fontId="29" fillId="0" borderId="1" xfId="4" applyNumberFormat="1" applyFont="1" applyBorder="1" applyAlignment="1" applyProtection="1">
      <alignment horizontal="right" vertical="center" wrapText="1"/>
      <protection hidden="1"/>
    </xf>
    <xf numFmtId="0" fontId="29" fillId="0" borderId="1" xfId="2" applyFont="1" applyBorder="1" applyAlignment="1" applyProtection="1">
      <alignment horizontal="right" vertical="center"/>
      <protection locked="0" hidden="1"/>
    </xf>
    <xf numFmtId="3" fontId="26" fillId="0" borderId="1" xfId="0" applyNumberFormat="1" applyFont="1" applyBorder="1" applyAlignment="1">
      <alignment horizontal="center" vertical="center"/>
    </xf>
    <xf numFmtId="177" fontId="27" fillId="0" borderId="1" xfId="0" applyNumberFormat="1" applyFont="1" applyBorder="1" applyAlignment="1">
      <alignment horizontal="right" vertical="center"/>
    </xf>
    <xf numFmtId="178" fontId="27" fillId="0" borderId="1" xfId="4" applyNumberFormat="1" applyFont="1" applyBorder="1" applyAlignment="1" applyProtection="1">
      <alignment horizontal="right" vertical="center" wrapText="1"/>
      <protection hidden="1"/>
    </xf>
    <xf numFmtId="0" fontId="5" fillId="0" borderId="0" xfId="0" applyFont="1" applyAlignment="1">
      <alignment vertical="center"/>
    </xf>
    <xf numFmtId="0" fontId="5" fillId="0" borderId="1" xfId="0" applyFont="1" applyBorder="1" applyAlignment="1">
      <alignment vertical="center"/>
    </xf>
    <xf numFmtId="0" fontId="6" fillId="0" borderId="1" xfId="0" applyFont="1" applyFill="1" applyBorder="1" applyAlignment="1">
      <alignment vertical="center"/>
    </xf>
    <xf numFmtId="0" fontId="22" fillId="0" borderId="1" xfId="0" applyFont="1" applyBorder="1" applyAlignment="1">
      <alignment vertical="center"/>
    </xf>
    <xf numFmtId="0" fontId="22" fillId="0" borderId="0" xfId="0" applyFont="1" applyAlignment="1">
      <alignment vertical="center"/>
    </xf>
    <xf numFmtId="3" fontId="3" fillId="0" borderId="1" xfId="0" applyNumberFormat="1" applyFont="1" applyFill="1" applyBorder="1" applyAlignment="1" applyProtection="1">
      <alignment horizontal="right" vertical="center" wrapText="1"/>
    </xf>
    <xf numFmtId="0" fontId="4" fillId="0" borderId="1" xfId="0" applyNumberFormat="1" applyFont="1" applyFill="1" applyBorder="1" applyAlignment="1" applyProtection="1">
      <alignment horizontal="left" vertical="center"/>
    </xf>
    <xf numFmtId="0" fontId="31" fillId="0" borderId="1" xfId="0" applyFont="1" applyFill="1" applyBorder="1" applyAlignment="1">
      <alignment horizontal="center" vertical="center"/>
    </xf>
    <xf numFmtId="176" fontId="31" fillId="0" borderId="1" xfId="0" applyNumberFormat="1" applyFont="1" applyFill="1" applyBorder="1" applyAlignment="1">
      <alignment horizontal="center" vertical="center"/>
    </xf>
    <xf numFmtId="0" fontId="0" fillId="0" borderId="0" xfId="0" applyFill="1">
      <alignment vertical="center"/>
    </xf>
    <xf numFmtId="0" fontId="0" fillId="0" borderId="0" xfId="0" applyFill="1" applyAlignment="1">
      <alignment horizontal="right" vertical="center"/>
    </xf>
    <xf numFmtId="3" fontId="4" fillId="0" borderId="1" xfId="0" applyNumberFormat="1" applyFont="1" applyFill="1" applyBorder="1" applyAlignment="1" applyProtection="1">
      <alignment horizontal="right" vertical="center"/>
    </xf>
    <xf numFmtId="0" fontId="15" fillId="0" borderId="2" xfId="0" applyFont="1" applyBorder="1" applyAlignment="1">
      <alignment horizontal="center" vertical="center"/>
    </xf>
    <xf numFmtId="0" fontId="24" fillId="0" borderId="1" xfId="0" applyFont="1" applyBorder="1" applyAlignment="1">
      <alignment horizontal="center" vertical="center"/>
    </xf>
    <xf numFmtId="0" fontId="23" fillId="0" borderId="0" xfId="0" applyFont="1" applyFill="1">
      <alignment vertical="center"/>
    </xf>
    <xf numFmtId="0" fontId="32" fillId="0" borderId="1" xfId="0" applyNumberFormat="1" applyFont="1" applyFill="1" applyBorder="1" applyAlignment="1" applyProtection="1">
      <alignment horizontal="left" vertical="center"/>
    </xf>
    <xf numFmtId="0" fontId="33" fillId="0" borderId="1" xfId="0" applyNumberFormat="1" applyFont="1" applyFill="1" applyBorder="1" applyAlignment="1" applyProtection="1">
      <alignment horizontal="center" vertical="center"/>
    </xf>
    <xf numFmtId="3" fontId="32" fillId="0" borderId="1" xfId="0" applyNumberFormat="1" applyFont="1" applyFill="1" applyBorder="1" applyAlignment="1" applyProtection="1">
      <alignment horizontal="right" vertical="center"/>
    </xf>
    <xf numFmtId="0" fontId="33" fillId="0" borderId="1" xfId="0" applyNumberFormat="1" applyFont="1" applyFill="1" applyBorder="1" applyAlignment="1" applyProtection="1">
      <alignment vertical="center"/>
    </xf>
    <xf numFmtId="0" fontId="32" fillId="0" borderId="1" xfId="0" applyNumberFormat="1" applyFont="1" applyFill="1" applyBorder="1" applyAlignment="1" applyProtection="1">
      <alignment vertical="center"/>
    </xf>
    <xf numFmtId="0" fontId="33" fillId="0" borderId="2" xfId="0" applyNumberFormat="1" applyFont="1" applyFill="1" applyBorder="1" applyAlignment="1" applyProtection="1">
      <alignment horizontal="center" vertical="center"/>
    </xf>
    <xf numFmtId="0" fontId="0" fillId="0" borderId="0" xfId="0" applyFill="1" applyAlignment="1">
      <alignment horizontal="center" vertical="center"/>
    </xf>
    <xf numFmtId="0" fontId="4" fillId="0" borderId="1" xfId="0" applyNumberFormat="1" applyFont="1" applyFill="1" applyBorder="1" applyAlignment="1" applyProtection="1">
      <alignment horizontal="center" vertical="center"/>
    </xf>
    <xf numFmtId="0" fontId="0" fillId="0" borderId="1" xfId="0" applyFill="1" applyBorder="1">
      <alignment vertical="center"/>
    </xf>
    <xf numFmtId="3" fontId="0" fillId="0" borderId="1" xfId="0" applyNumberFormat="1" applyFill="1" applyBorder="1">
      <alignment vertical="center"/>
    </xf>
    <xf numFmtId="0" fontId="0" fillId="0" borderId="1" xfId="0" applyFill="1" applyBorder="1" applyAlignment="1">
      <alignment horizontal="center" vertical="center"/>
    </xf>
    <xf numFmtId="0" fontId="24" fillId="0" borderId="2" xfId="0" applyFont="1" applyBorder="1" applyAlignment="1">
      <alignment horizontal="center" vertical="center"/>
    </xf>
    <xf numFmtId="0" fontId="23" fillId="0" borderId="0" xfId="0" applyFont="1" applyAlignment="1">
      <alignment vertical="center"/>
    </xf>
    <xf numFmtId="0" fontId="4" fillId="0" borderId="1" xfId="0" applyNumberFormat="1" applyFont="1" applyFill="1" applyBorder="1" applyAlignment="1" applyProtection="1">
      <alignment horizontal="center" vertical="center"/>
    </xf>
    <xf numFmtId="49" fontId="13" fillId="0" borderId="1" xfId="0" applyNumberFormat="1" applyFont="1" applyFill="1" applyBorder="1" applyAlignment="1" applyProtection="1">
      <alignment horizontal="center" vertical="center"/>
    </xf>
    <xf numFmtId="0" fontId="0" fillId="0" borderId="0" xfId="0" applyAlignment="1">
      <alignment horizontal="center" vertical="center"/>
    </xf>
    <xf numFmtId="0" fontId="35" fillId="0" borderId="0" xfId="0" applyFont="1">
      <alignment vertical="center"/>
    </xf>
    <xf numFmtId="0" fontId="34" fillId="0" borderId="1" xfId="0" applyFont="1" applyBorder="1" applyAlignment="1">
      <alignment horizontal="center" vertical="center"/>
    </xf>
    <xf numFmtId="0" fontId="35" fillId="0" borderId="1" xfId="0" applyFont="1" applyBorder="1">
      <alignment vertical="center"/>
    </xf>
    <xf numFmtId="49" fontId="0" fillId="0" borderId="1" xfId="0" applyNumberFormat="1" applyFill="1" applyBorder="1" applyAlignment="1" applyProtection="1">
      <alignment horizontal="left" vertical="center"/>
    </xf>
    <xf numFmtId="49" fontId="0" fillId="0" borderId="5" xfId="0" applyNumberFormat="1" applyFill="1" applyBorder="1" applyAlignment="1" applyProtection="1"/>
    <xf numFmtId="0" fontId="23" fillId="0" borderId="0" xfId="0" applyFont="1" applyAlignment="1">
      <alignment horizontal="center" vertical="center"/>
    </xf>
    <xf numFmtId="0" fontId="30" fillId="0" borderId="8" xfId="0" applyFont="1" applyFill="1" applyBorder="1" applyAlignment="1">
      <alignment horizontal="center" vertical="center"/>
    </xf>
    <xf numFmtId="0" fontId="30" fillId="0" borderId="3" xfId="0" applyFont="1" applyFill="1" applyBorder="1" applyAlignment="1">
      <alignment horizontal="center" vertical="center"/>
    </xf>
    <xf numFmtId="0" fontId="23" fillId="0" borderId="0" xfId="0" applyFont="1" applyFill="1" applyAlignment="1">
      <alignment horizontal="center" vertical="center"/>
    </xf>
    <xf numFmtId="0" fontId="1" fillId="0" borderId="0" xfId="0" applyNumberFormat="1" applyFont="1" applyFill="1" applyAlignment="1" applyProtection="1">
      <alignment horizontal="center" vertical="center"/>
    </xf>
    <xf numFmtId="0" fontId="3" fillId="0" borderId="0" xfId="0" applyNumberFormat="1" applyFont="1" applyFill="1" applyAlignment="1" applyProtection="1">
      <alignment horizontal="right" vertical="center"/>
    </xf>
    <xf numFmtId="0" fontId="4" fillId="0" borderId="2" xfId="0" applyNumberFormat="1" applyFont="1" applyFill="1" applyBorder="1" applyAlignment="1" applyProtection="1">
      <alignment horizontal="center" vertical="center"/>
    </xf>
    <xf numFmtId="0" fontId="21" fillId="0" borderId="9" xfId="0" applyFont="1" applyBorder="1">
      <alignment vertical="center"/>
    </xf>
    <xf numFmtId="0" fontId="4" fillId="0" borderId="1" xfId="0" applyNumberFormat="1" applyFont="1" applyFill="1" applyBorder="1" applyAlignment="1" applyProtection="1">
      <alignment horizontal="center" vertical="center"/>
    </xf>
    <xf numFmtId="44" fontId="26" fillId="0" borderId="2" xfId="3" applyFont="1" applyBorder="1" applyAlignment="1">
      <alignment horizontal="center" vertical="center"/>
    </xf>
    <xf numFmtId="44" fontId="26" fillId="0" borderId="9" xfId="3" applyFont="1" applyBorder="1" applyAlignment="1">
      <alignment horizontal="center" vertical="center"/>
    </xf>
    <xf numFmtId="0" fontId="27" fillId="0" borderId="1" xfId="2" applyFont="1" applyBorder="1" applyAlignment="1" applyProtection="1">
      <alignment horizontal="center" vertical="center"/>
      <protection hidden="1"/>
    </xf>
    <xf numFmtId="0" fontId="27" fillId="0" borderId="1" xfId="2" applyFont="1" applyBorder="1" applyAlignment="1" applyProtection="1">
      <alignment horizontal="center" vertical="center" wrapText="1"/>
      <protection hidden="1"/>
    </xf>
    <xf numFmtId="0" fontId="27" fillId="0" borderId="8" xfId="2" applyFont="1" applyFill="1" applyBorder="1" applyAlignment="1" applyProtection="1">
      <alignment horizontal="center" vertical="center"/>
    </xf>
    <xf numFmtId="0" fontId="27" fillId="0" borderId="3" xfId="2" applyFont="1" applyFill="1" applyBorder="1" applyAlignment="1" applyProtection="1">
      <alignment horizontal="center" vertical="center"/>
    </xf>
    <xf numFmtId="0" fontId="0" fillId="0" borderId="8" xfId="0" applyFill="1" applyBorder="1" applyAlignment="1">
      <alignment horizontal="center" vertical="center"/>
    </xf>
    <xf numFmtId="0" fontId="0" fillId="0" borderId="3" xfId="0" applyFill="1" applyBorder="1" applyAlignment="1">
      <alignment horizontal="center" vertical="center"/>
    </xf>
    <xf numFmtId="0" fontId="3" fillId="0" borderId="4" xfId="0" applyNumberFormat="1" applyFont="1" applyFill="1" applyBorder="1" applyAlignment="1" applyProtection="1">
      <alignment horizontal="right" vertical="center"/>
    </xf>
    <xf numFmtId="0" fontId="21" fillId="0" borderId="0" xfId="0" applyFont="1" applyAlignment="1">
      <alignment horizontal="center" vertical="center"/>
    </xf>
    <xf numFmtId="0" fontId="8" fillId="0" borderId="0" xfId="0" applyFont="1" applyAlignment="1">
      <alignment horizontal="center" vertical="center"/>
    </xf>
  </cellXfs>
  <cellStyles count="5">
    <cellStyle name="3232" xfId="2"/>
    <cellStyle name="百分比" xfId="4" builtinId="5"/>
    <cellStyle name="常规" xfId="0" builtinId="0"/>
    <cellStyle name="常规 2" xfId="1"/>
    <cellStyle name="货币" xfId="3" builtinId="4"/>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dimension ref="A1:B19"/>
  <sheetViews>
    <sheetView topLeftCell="A7" workbookViewId="0">
      <selection activeCell="F11" sqref="F11"/>
    </sheetView>
  </sheetViews>
  <sheetFormatPr defaultRowHeight="13.5"/>
  <cols>
    <col min="1" max="1" width="11.375" style="93" customWidth="1"/>
    <col min="2" max="2" width="61" customWidth="1"/>
  </cols>
  <sheetData>
    <row r="1" spans="1:2" ht="22.5">
      <c r="A1" s="99" t="s">
        <v>2229</v>
      </c>
      <c r="B1" s="99"/>
    </row>
    <row r="3" spans="1:2" s="94" customFormat="1" ht="18.75">
      <c r="A3" s="95" t="s">
        <v>2272</v>
      </c>
      <c r="B3" s="96" t="s">
        <v>2228</v>
      </c>
    </row>
    <row r="4" spans="1:2" s="94" customFormat="1" ht="18.75">
      <c r="A4" s="95" t="s">
        <v>2273</v>
      </c>
      <c r="B4" s="96" t="s">
        <v>2230</v>
      </c>
    </row>
    <row r="5" spans="1:2" s="94" customFormat="1" ht="18.75">
      <c r="A5" s="95" t="s">
        <v>2255</v>
      </c>
      <c r="B5" s="96" t="s">
        <v>2231</v>
      </c>
    </row>
    <row r="6" spans="1:2" s="94" customFormat="1" ht="18.75">
      <c r="A6" s="95" t="s">
        <v>2256</v>
      </c>
      <c r="B6" s="96" t="s">
        <v>2233</v>
      </c>
    </row>
    <row r="7" spans="1:2" s="94" customFormat="1" ht="18.75">
      <c r="A7" s="95" t="s">
        <v>2257</v>
      </c>
      <c r="B7" s="96" t="s">
        <v>2234</v>
      </c>
    </row>
    <row r="8" spans="1:2" s="94" customFormat="1" ht="18.75">
      <c r="A8" s="95" t="s">
        <v>2258</v>
      </c>
      <c r="B8" s="96" t="s">
        <v>2235</v>
      </c>
    </row>
    <row r="9" spans="1:2" s="94" customFormat="1" ht="18.75">
      <c r="A9" s="95" t="s">
        <v>2259</v>
      </c>
      <c r="B9" s="96" t="s">
        <v>2236</v>
      </c>
    </row>
    <row r="10" spans="1:2" s="94" customFormat="1" ht="18.75">
      <c r="A10" s="95" t="s">
        <v>2260</v>
      </c>
      <c r="B10" s="96" t="s">
        <v>2238</v>
      </c>
    </row>
    <row r="11" spans="1:2" s="94" customFormat="1" ht="18.75">
      <c r="A11" s="95" t="s">
        <v>2261</v>
      </c>
      <c r="B11" s="96" t="s">
        <v>2239</v>
      </c>
    </row>
    <row r="12" spans="1:2" s="94" customFormat="1" ht="18.75">
      <c r="A12" s="95" t="s">
        <v>2262</v>
      </c>
      <c r="B12" s="96" t="s">
        <v>2240</v>
      </c>
    </row>
    <row r="13" spans="1:2" s="94" customFormat="1" ht="18.75">
      <c r="A13" s="95" t="s">
        <v>2263</v>
      </c>
      <c r="B13" s="96" t="s">
        <v>2241</v>
      </c>
    </row>
    <row r="14" spans="1:2" s="94" customFormat="1" ht="18.75">
      <c r="A14" s="95" t="s">
        <v>2264</v>
      </c>
      <c r="B14" s="96" t="s">
        <v>2247</v>
      </c>
    </row>
    <row r="15" spans="1:2" s="94" customFormat="1" ht="18.75">
      <c r="A15" s="95" t="s">
        <v>2265</v>
      </c>
      <c r="B15" s="96" t="s">
        <v>2270</v>
      </c>
    </row>
    <row r="16" spans="1:2" s="94" customFormat="1" ht="18.75">
      <c r="A16" s="95" t="s">
        <v>2266</v>
      </c>
      <c r="B16" s="96" t="s">
        <v>2242</v>
      </c>
    </row>
    <row r="17" spans="1:2" s="94" customFormat="1" ht="18.75">
      <c r="A17" s="95" t="s">
        <v>2267</v>
      </c>
      <c r="B17" s="96" t="s">
        <v>2252</v>
      </c>
    </row>
    <row r="18" spans="1:2" s="94" customFormat="1" ht="18.75">
      <c r="A18" s="95" t="s">
        <v>2268</v>
      </c>
      <c r="B18" s="96" t="s">
        <v>2271</v>
      </c>
    </row>
    <row r="19" spans="1:2" s="94" customFormat="1" ht="18.75">
      <c r="A19" s="95" t="s">
        <v>2269</v>
      </c>
      <c r="B19" s="96" t="s">
        <v>2244</v>
      </c>
    </row>
  </sheetData>
  <mergeCells count="1">
    <mergeCell ref="A1:B1"/>
  </mergeCells>
  <phoneticPr fontId="2"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B31"/>
  <sheetViews>
    <sheetView workbookViewId="0">
      <selection activeCell="B8" sqref="A8:B11"/>
    </sheetView>
  </sheetViews>
  <sheetFormatPr defaultRowHeight="13.5"/>
  <cols>
    <col min="1" max="1" width="43.875" customWidth="1"/>
    <col min="2" max="2" width="19.75" customWidth="1"/>
  </cols>
  <sheetData>
    <row r="1" spans="1:2" ht="22.5">
      <c r="A1" s="99" t="s">
        <v>1909</v>
      </c>
      <c r="B1" s="99"/>
    </row>
    <row r="2" spans="1:2">
      <c r="B2" s="44" t="s">
        <v>2222</v>
      </c>
    </row>
    <row r="3" spans="1:2" ht="15.6" customHeight="1">
      <c r="A3" s="75" t="s">
        <v>2223</v>
      </c>
      <c r="B3" s="34" t="s">
        <v>32</v>
      </c>
    </row>
    <row r="4" spans="1:2" ht="15">
      <c r="A4" s="35" t="s">
        <v>1882</v>
      </c>
      <c r="B4" s="36">
        <f>B5+B17+B18</f>
        <v>17989</v>
      </c>
    </row>
    <row r="5" spans="1:2" ht="15">
      <c r="A5" s="37" t="s">
        <v>1883</v>
      </c>
      <c r="B5" s="36">
        <f>SUM(B6:B16)</f>
        <v>13451</v>
      </c>
    </row>
    <row r="6" spans="1:2" ht="15">
      <c r="A6" s="38" t="s">
        <v>1884</v>
      </c>
      <c r="B6" s="39">
        <v>7722</v>
      </c>
    </row>
    <row r="7" spans="1:2" ht="15">
      <c r="A7" s="38" t="s">
        <v>1885</v>
      </c>
      <c r="B7" s="39">
        <v>10</v>
      </c>
    </row>
    <row r="8" spans="1:2" ht="15">
      <c r="A8" s="38" t="s">
        <v>1886</v>
      </c>
      <c r="B8" s="39">
        <v>1001</v>
      </c>
    </row>
    <row r="9" spans="1:2" ht="15">
      <c r="A9" s="38" t="s">
        <v>1887</v>
      </c>
      <c r="B9" s="39">
        <v>499</v>
      </c>
    </row>
    <row r="10" spans="1:2" ht="15">
      <c r="A10" s="38" t="s">
        <v>1888</v>
      </c>
      <c r="B10" s="39">
        <v>43</v>
      </c>
    </row>
    <row r="11" spans="1:2" ht="15">
      <c r="A11" s="38" t="s">
        <v>1889</v>
      </c>
      <c r="B11" s="39">
        <v>1220</v>
      </c>
    </row>
    <row r="12" spans="1:2" ht="15">
      <c r="A12" s="38" t="s">
        <v>1890</v>
      </c>
      <c r="B12" s="39">
        <v>417</v>
      </c>
    </row>
    <row r="13" spans="1:2" ht="15">
      <c r="A13" s="38" t="s">
        <v>1891</v>
      </c>
      <c r="B13" s="39">
        <v>354</v>
      </c>
    </row>
    <row r="14" spans="1:2" ht="15">
      <c r="A14" s="38" t="s">
        <v>1892</v>
      </c>
      <c r="B14" s="39">
        <v>561</v>
      </c>
    </row>
    <row r="15" spans="1:2" ht="15">
      <c r="A15" s="38" t="s">
        <v>1893</v>
      </c>
      <c r="B15" s="39">
        <v>781</v>
      </c>
    </row>
    <row r="16" spans="1:2" ht="15">
      <c r="A16" s="38" t="s">
        <v>1894</v>
      </c>
      <c r="B16" s="39">
        <v>843</v>
      </c>
    </row>
    <row r="17" spans="1:2" ht="15">
      <c r="A17" s="41" t="s">
        <v>1895</v>
      </c>
      <c r="B17" s="39">
        <v>3397</v>
      </c>
    </row>
    <row r="18" spans="1:2" ht="15">
      <c r="A18" s="41" t="s">
        <v>1896</v>
      </c>
      <c r="B18" s="39">
        <v>1141</v>
      </c>
    </row>
    <row r="19" spans="1:2" ht="15">
      <c r="A19" s="41" t="s">
        <v>1897</v>
      </c>
      <c r="B19" s="42">
        <f>SUM(B20,B27:B30)</f>
        <v>10518</v>
      </c>
    </row>
    <row r="20" spans="1:2" ht="15">
      <c r="A20" s="37" t="s">
        <v>1898</v>
      </c>
      <c r="B20" s="42">
        <f>SUM(B21:B26)</f>
        <v>2021</v>
      </c>
    </row>
    <row r="21" spans="1:2" ht="15">
      <c r="A21" s="37" t="s">
        <v>1899</v>
      </c>
      <c r="B21" s="40">
        <v>724</v>
      </c>
    </row>
    <row r="22" spans="1:2" ht="15">
      <c r="A22" s="37" t="s">
        <v>1900</v>
      </c>
      <c r="B22" s="40"/>
    </row>
    <row r="23" spans="1:2" ht="15">
      <c r="A23" s="37" t="s">
        <v>1901</v>
      </c>
      <c r="B23" s="40">
        <v>245</v>
      </c>
    </row>
    <row r="24" spans="1:2" ht="15">
      <c r="A24" s="37" t="s">
        <v>1902</v>
      </c>
      <c r="B24" s="40">
        <v>499</v>
      </c>
    </row>
    <row r="25" spans="1:2" ht="15">
      <c r="A25" s="37" t="s">
        <v>1903</v>
      </c>
      <c r="B25" s="40">
        <v>499</v>
      </c>
    </row>
    <row r="26" spans="1:2" ht="15">
      <c r="A26" s="37" t="s">
        <v>1904</v>
      </c>
      <c r="B26" s="40">
        <v>54</v>
      </c>
    </row>
    <row r="27" spans="1:2" ht="15">
      <c r="A27" s="38" t="s">
        <v>1905</v>
      </c>
      <c r="B27" s="39">
        <v>1313</v>
      </c>
    </row>
    <row r="28" spans="1:2" ht="15">
      <c r="A28" s="38" t="s">
        <v>1906</v>
      </c>
      <c r="B28" s="39">
        <v>2517</v>
      </c>
    </row>
    <row r="29" spans="1:2" ht="15">
      <c r="A29" s="38" t="s">
        <v>1907</v>
      </c>
      <c r="B29" s="39">
        <v>4633</v>
      </c>
    </row>
    <row r="30" spans="1:2" ht="15">
      <c r="A30" s="38" t="s">
        <v>1908</v>
      </c>
      <c r="B30" s="39">
        <v>34</v>
      </c>
    </row>
    <row r="31" spans="1:2" ht="14.25">
      <c r="A31" s="76" t="s">
        <v>2224</v>
      </c>
      <c r="B31" s="43">
        <f>B4+B19</f>
        <v>28507</v>
      </c>
    </row>
  </sheetData>
  <mergeCells count="1">
    <mergeCell ref="A1:B1"/>
  </mergeCells>
  <phoneticPr fontId="2"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dimension ref="A1:B23"/>
  <sheetViews>
    <sheetView workbookViewId="0">
      <selection sqref="A1:B1"/>
    </sheetView>
  </sheetViews>
  <sheetFormatPr defaultRowHeight="13.5"/>
  <cols>
    <col min="1" max="1" width="45.625" customWidth="1"/>
    <col min="2" max="2" width="19.875" customWidth="1"/>
  </cols>
  <sheetData>
    <row r="1" spans="1:2" ht="22.5">
      <c r="A1" s="99" t="s">
        <v>1911</v>
      </c>
      <c r="B1" s="99"/>
    </row>
    <row r="2" spans="1:2">
      <c r="B2" s="44" t="s">
        <v>1333</v>
      </c>
    </row>
    <row r="3" spans="1:2" ht="15.6" customHeight="1">
      <c r="A3" s="89" t="s">
        <v>2225</v>
      </c>
      <c r="B3" s="45" t="s">
        <v>32</v>
      </c>
    </row>
    <row r="4" spans="1:2" ht="15">
      <c r="A4" s="46" t="s">
        <v>1912</v>
      </c>
      <c r="B4" s="47">
        <v>21224</v>
      </c>
    </row>
    <row r="5" spans="1:2" ht="15">
      <c r="A5" s="46" t="s">
        <v>1913</v>
      </c>
      <c r="B5" s="47">
        <v>200</v>
      </c>
    </row>
    <row r="6" spans="1:2" ht="15">
      <c r="A6" s="46" t="s">
        <v>1914</v>
      </c>
      <c r="B6" s="47">
        <v>15533</v>
      </c>
    </row>
    <row r="7" spans="1:2" ht="15">
      <c r="A7" s="46" t="s">
        <v>1915</v>
      </c>
      <c r="B7" s="47">
        <v>98373</v>
      </c>
    </row>
    <row r="8" spans="1:2" ht="15">
      <c r="A8" s="46" t="s">
        <v>1916</v>
      </c>
      <c r="B8" s="47">
        <v>557</v>
      </c>
    </row>
    <row r="9" spans="1:2" ht="15">
      <c r="A9" s="46" t="s">
        <v>1917</v>
      </c>
      <c r="B9" s="47">
        <v>4815</v>
      </c>
    </row>
    <row r="10" spans="1:2" ht="15">
      <c r="A10" s="46" t="s">
        <v>1918</v>
      </c>
      <c r="B10" s="47">
        <v>52471</v>
      </c>
    </row>
    <row r="11" spans="1:2" ht="15">
      <c r="A11" s="46" t="s">
        <v>1919</v>
      </c>
      <c r="B11" s="39">
        <v>50569</v>
      </c>
    </row>
    <row r="12" spans="1:2" ht="15">
      <c r="A12" s="46" t="s">
        <v>1920</v>
      </c>
      <c r="B12" s="47">
        <v>3787</v>
      </c>
    </row>
    <row r="13" spans="1:2" ht="15">
      <c r="A13" s="46" t="s">
        <v>1921</v>
      </c>
      <c r="B13" s="47">
        <v>18097</v>
      </c>
    </row>
    <row r="14" spans="1:2" ht="15">
      <c r="A14" s="46" t="s">
        <v>1922</v>
      </c>
      <c r="B14" s="47">
        <v>73326</v>
      </c>
    </row>
    <row r="15" spans="1:2" ht="15">
      <c r="A15" s="46" t="s">
        <v>1923</v>
      </c>
      <c r="B15" s="47">
        <v>4562</v>
      </c>
    </row>
    <row r="16" spans="1:2" ht="15">
      <c r="A16" s="46" t="s">
        <v>1924</v>
      </c>
      <c r="B16" s="47">
        <v>811</v>
      </c>
    </row>
    <row r="17" spans="1:2" ht="15">
      <c r="A17" s="46" t="s">
        <v>1925</v>
      </c>
      <c r="B17" s="47">
        <v>2553</v>
      </c>
    </row>
    <row r="18" spans="1:2" ht="15">
      <c r="A18" s="46" t="s">
        <v>1926</v>
      </c>
      <c r="B18" s="47">
        <v>23</v>
      </c>
    </row>
    <row r="19" spans="1:2" ht="15">
      <c r="A19" s="46" t="s">
        <v>1927</v>
      </c>
      <c r="B19" s="47">
        <v>2669</v>
      </c>
    </row>
    <row r="20" spans="1:2" ht="15">
      <c r="A20" s="46" t="s">
        <v>1928</v>
      </c>
      <c r="B20" s="47">
        <v>5951</v>
      </c>
    </row>
    <row r="21" spans="1:2" ht="15">
      <c r="A21" s="46" t="s">
        <v>1929</v>
      </c>
      <c r="B21" s="47">
        <v>325</v>
      </c>
    </row>
    <row r="22" spans="1:2" ht="15">
      <c r="A22" s="46" t="s">
        <v>1930</v>
      </c>
      <c r="B22" s="47">
        <v>1744</v>
      </c>
    </row>
    <row r="23" spans="1:2" ht="14.25">
      <c r="A23" s="76" t="s">
        <v>2226</v>
      </c>
      <c r="B23" s="48">
        <f>SUM(B4:B22)</f>
        <v>357590</v>
      </c>
    </row>
  </sheetData>
  <mergeCells count="1">
    <mergeCell ref="A1:B1"/>
  </mergeCells>
  <phoneticPr fontId="2"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dimension ref="A1:F1385"/>
  <sheetViews>
    <sheetView workbookViewId="0">
      <selection sqref="A1:C1"/>
    </sheetView>
  </sheetViews>
  <sheetFormatPr defaultRowHeight="13.5"/>
  <cols>
    <col min="1" max="1" width="12" customWidth="1"/>
    <col min="2" max="2" width="50.75" customWidth="1"/>
    <col min="3" max="3" width="23.375" customWidth="1"/>
    <col min="4" max="4" width="13.875" customWidth="1"/>
    <col min="5" max="5" width="12.5" customWidth="1"/>
    <col min="6" max="6" width="18.375" customWidth="1"/>
  </cols>
  <sheetData>
    <row r="1" spans="1:6" ht="22.5">
      <c r="A1" s="99" t="s">
        <v>2232</v>
      </c>
      <c r="B1" s="99"/>
      <c r="C1" s="99"/>
      <c r="D1" s="90"/>
      <c r="E1" s="90"/>
      <c r="F1" s="90"/>
    </row>
    <row r="2" spans="1:6">
      <c r="C2" s="44" t="s">
        <v>1910</v>
      </c>
    </row>
    <row r="3" spans="1:6">
      <c r="A3" s="16" t="s">
        <v>28</v>
      </c>
      <c r="B3" s="16" t="s">
        <v>89</v>
      </c>
      <c r="C3" s="16" t="s">
        <v>32</v>
      </c>
    </row>
    <row r="4" spans="1:6">
      <c r="A4" s="17"/>
      <c r="B4" s="16" t="s">
        <v>90</v>
      </c>
      <c r="C4" s="74">
        <f>SUM(C5,C258,C295,C313,C434,C489,C545,C594,C711,C783,C860,C884,C1015,C1079,C1155,C1182,C1211,C1221,C1300,C1318,C1371,C1374,C1382)</f>
        <v>357590</v>
      </c>
    </row>
    <row r="5" spans="1:6">
      <c r="A5" s="17">
        <v>201</v>
      </c>
      <c r="B5" s="19" t="s">
        <v>91</v>
      </c>
      <c r="C5" s="18">
        <f>SUM(C6,C18,C27,C39,C51,C62,C73,C85,C94,C104,C119,C128,C139,C151,C161,C174,C181,C188,C197,C203,C210,C218,C225,C231,C237,C243,C249,C255)</f>
        <v>21224</v>
      </c>
    </row>
    <row r="6" spans="1:6">
      <c r="A6" s="17">
        <v>20101</v>
      </c>
      <c r="B6" s="19" t="s">
        <v>92</v>
      </c>
      <c r="C6" s="18">
        <f>SUM(C7:C17)</f>
        <v>440</v>
      </c>
    </row>
    <row r="7" spans="1:6">
      <c r="A7" s="17">
        <v>2010101</v>
      </c>
      <c r="B7" s="17" t="s">
        <v>93</v>
      </c>
      <c r="C7" s="18">
        <v>303</v>
      </c>
    </row>
    <row r="8" spans="1:6">
      <c r="A8" s="17">
        <v>2010102</v>
      </c>
      <c r="B8" s="17" t="s">
        <v>94</v>
      </c>
      <c r="C8" s="18">
        <v>19</v>
      </c>
    </row>
    <row r="9" spans="1:6">
      <c r="A9" s="17">
        <v>2010103</v>
      </c>
      <c r="B9" s="17" t="s">
        <v>95</v>
      </c>
      <c r="C9" s="18">
        <v>0</v>
      </c>
    </row>
    <row r="10" spans="1:6">
      <c r="A10" s="17">
        <v>2010104</v>
      </c>
      <c r="B10" s="17" t="s">
        <v>96</v>
      </c>
      <c r="C10" s="18">
        <v>81</v>
      </c>
    </row>
    <row r="11" spans="1:6">
      <c r="A11" s="17">
        <v>2010105</v>
      </c>
      <c r="B11" s="17" t="s">
        <v>97</v>
      </c>
      <c r="C11" s="18">
        <v>0</v>
      </c>
    </row>
    <row r="12" spans="1:6">
      <c r="A12" s="17">
        <v>2010106</v>
      </c>
      <c r="B12" s="17" t="s">
        <v>98</v>
      </c>
      <c r="C12" s="18">
        <v>0</v>
      </c>
    </row>
    <row r="13" spans="1:6">
      <c r="A13" s="17">
        <v>2010107</v>
      </c>
      <c r="B13" s="17" t="s">
        <v>99</v>
      </c>
      <c r="C13" s="18">
        <v>0</v>
      </c>
    </row>
    <row r="14" spans="1:6">
      <c r="A14" s="17">
        <v>2010108</v>
      </c>
      <c r="B14" s="17" t="s">
        <v>100</v>
      </c>
      <c r="C14" s="18">
        <v>10</v>
      </c>
    </row>
    <row r="15" spans="1:6">
      <c r="A15" s="17">
        <v>2010109</v>
      </c>
      <c r="B15" s="17" t="s">
        <v>101</v>
      </c>
      <c r="C15" s="18">
        <v>0</v>
      </c>
    </row>
    <row r="16" spans="1:6">
      <c r="A16" s="17">
        <v>2010150</v>
      </c>
      <c r="B16" s="17" t="s">
        <v>102</v>
      </c>
      <c r="C16" s="18">
        <v>0</v>
      </c>
    </row>
    <row r="17" spans="1:3">
      <c r="A17" s="17">
        <v>2010199</v>
      </c>
      <c r="B17" s="17" t="s">
        <v>103</v>
      </c>
      <c r="C17" s="18">
        <v>27</v>
      </c>
    </row>
    <row r="18" spans="1:3">
      <c r="A18" s="17">
        <v>20102</v>
      </c>
      <c r="B18" s="19" t="s">
        <v>104</v>
      </c>
      <c r="C18" s="18">
        <f>SUM(C19:C26)</f>
        <v>337</v>
      </c>
    </row>
    <row r="19" spans="1:3">
      <c r="A19" s="17">
        <v>2010201</v>
      </c>
      <c r="B19" s="17" t="s">
        <v>93</v>
      </c>
      <c r="C19" s="18">
        <v>204</v>
      </c>
    </row>
    <row r="20" spans="1:3">
      <c r="A20" s="17">
        <v>2010202</v>
      </c>
      <c r="B20" s="17" t="s">
        <v>94</v>
      </c>
      <c r="C20" s="18">
        <v>41</v>
      </c>
    </row>
    <row r="21" spans="1:3">
      <c r="A21" s="17">
        <v>2010203</v>
      </c>
      <c r="B21" s="17" t="s">
        <v>95</v>
      </c>
      <c r="C21" s="18">
        <v>0</v>
      </c>
    </row>
    <row r="22" spans="1:3">
      <c r="A22" s="17">
        <v>2010204</v>
      </c>
      <c r="B22" s="17" t="s">
        <v>105</v>
      </c>
      <c r="C22" s="18">
        <v>59</v>
      </c>
    </row>
    <row r="23" spans="1:3">
      <c r="A23" s="17">
        <v>2010205</v>
      </c>
      <c r="B23" s="17" t="s">
        <v>106</v>
      </c>
      <c r="C23" s="18">
        <v>20</v>
      </c>
    </row>
    <row r="24" spans="1:3">
      <c r="A24" s="17">
        <v>2010206</v>
      </c>
      <c r="B24" s="17" t="s">
        <v>107</v>
      </c>
      <c r="C24" s="18">
        <v>0</v>
      </c>
    </row>
    <row r="25" spans="1:3">
      <c r="A25" s="17">
        <v>2010250</v>
      </c>
      <c r="B25" s="17" t="s">
        <v>102</v>
      </c>
      <c r="C25" s="18">
        <v>0</v>
      </c>
    </row>
    <row r="26" spans="1:3">
      <c r="A26" s="17">
        <v>2010299</v>
      </c>
      <c r="B26" s="17" t="s">
        <v>108</v>
      </c>
      <c r="C26" s="18">
        <v>13</v>
      </c>
    </row>
    <row r="27" spans="1:3">
      <c r="A27" s="17">
        <v>20103</v>
      </c>
      <c r="B27" s="19" t="s">
        <v>109</v>
      </c>
      <c r="C27" s="18">
        <f>SUM(C28:C38)</f>
        <v>9209</v>
      </c>
    </row>
    <row r="28" spans="1:3">
      <c r="A28" s="17">
        <v>2010301</v>
      </c>
      <c r="B28" s="17" t="s">
        <v>93</v>
      </c>
      <c r="C28" s="18">
        <v>6116</v>
      </c>
    </row>
    <row r="29" spans="1:3">
      <c r="A29" s="17">
        <v>2010302</v>
      </c>
      <c r="B29" s="17" t="s">
        <v>94</v>
      </c>
      <c r="C29" s="18">
        <v>999</v>
      </c>
    </row>
    <row r="30" spans="1:3">
      <c r="A30" s="17">
        <v>2010303</v>
      </c>
      <c r="B30" s="17" t="s">
        <v>95</v>
      </c>
      <c r="C30" s="18">
        <v>0</v>
      </c>
    </row>
    <row r="31" spans="1:3">
      <c r="A31" s="17">
        <v>2010304</v>
      </c>
      <c r="B31" s="17" t="s">
        <v>110</v>
      </c>
      <c r="C31" s="18">
        <v>0</v>
      </c>
    </row>
    <row r="32" spans="1:3">
      <c r="A32" s="17">
        <v>2010305</v>
      </c>
      <c r="B32" s="17" t="s">
        <v>111</v>
      </c>
      <c r="C32" s="18">
        <v>0</v>
      </c>
    </row>
    <row r="33" spans="1:3">
      <c r="A33" s="17">
        <v>2010306</v>
      </c>
      <c r="B33" s="17" t="s">
        <v>112</v>
      </c>
      <c r="C33" s="18">
        <v>20</v>
      </c>
    </row>
    <row r="34" spans="1:3">
      <c r="A34" s="17">
        <v>2010307</v>
      </c>
      <c r="B34" s="17" t="s">
        <v>113</v>
      </c>
      <c r="C34" s="18">
        <v>0</v>
      </c>
    </row>
    <row r="35" spans="1:3">
      <c r="A35" s="17">
        <v>2010308</v>
      </c>
      <c r="B35" s="17" t="s">
        <v>114</v>
      </c>
      <c r="C35" s="18">
        <v>250</v>
      </c>
    </row>
    <row r="36" spans="1:3">
      <c r="A36" s="17">
        <v>2010309</v>
      </c>
      <c r="B36" s="17" t="s">
        <v>115</v>
      </c>
      <c r="C36" s="18">
        <v>0</v>
      </c>
    </row>
    <row r="37" spans="1:3">
      <c r="A37" s="17">
        <v>2010350</v>
      </c>
      <c r="B37" s="17" t="s">
        <v>102</v>
      </c>
      <c r="C37" s="18">
        <v>181</v>
      </c>
    </row>
    <row r="38" spans="1:3">
      <c r="A38" s="17">
        <v>2010399</v>
      </c>
      <c r="B38" s="17" t="s">
        <v>116</v>
      </c>
      <c r="C38" s="18">
        <v>1643</v>
      </c>
    </row>
    <row r="39" spans="1:3">
      <c r="A39" s="17">
        <v>20104</v>
      </c>
      <c r="B39" s="19" t="s">
        <v>117</v>
      </c>
      <c r="C39" s="18">
        <f>SUM(C40:C50)</f>
        <v>540</v>
      </c>
    </row>
    <row r="40" spans="1:3">
      <c r="A40" s="17">
        <v>2010401</v>
      </c>
      <c r="B40" s="17" t="s">
        <v>93</v>
      </c>
      <c r="C40" s="18">
        <v>124</v>
      </c>
    </row>
    <row r="41" spans="1:3">
      <c r="A41" s="17">
        <v>2010402</v>
      </c>
      <c r="B41" s="17" t="s">
        <v>94</v>
      </c>
      <c r="C41" s="18">
        <v>5</v>
      </c>
    </row>
    <row r="42" spans="1:3">
      <c r="A42" s="17">
        <v>2010403</v>
      </c>
      <c r="B42" s="17" t="s">
        <v>95</v>
      </c>
      <c r="C42" s="18">
        <v>0</v>
      </c>
    </row>
    <row r="43" spans="1:3">
      <c r="A43" s="17">
        <v>2010404</v>
      </c>
      <c r="B43" s="17" t="s">
        <v>118</v>
      </c>
      <c r="C43" s="18">
        <v>0</v>
      </c>
    </row>
    <row r="44" spans="1:3">
      <c r="A44" s="17">
        <v>2010405</v>
      </c>
      <c r="B44" s="17" t="s">
        <v>119</v>
      </c>
      <c r="C44" s="18">
        <v>0</v>
      </c>
    </row>
    <row r="45" spans="1:3">
      <c r="A45" s="17">
        <v>2010406</v>
      </c>
      <c r="B45" s="17" t="s">
        <v>120</v>
      </c>
      <c r="C45" s="18">
        <v>0</v>
      </c>
    </row>
    <row r="46" spans="1:3">
      <c r="A46" s="17">
        <v>2010407</v>
      </c>
      <c r="B46" s="17" t="s">
        <v>121</v>
      </c>
      <c r="C46" s="18">
        <v>0</v>
      </c>
    </row>
    <row r="47" spans="1:3">
      <c r="A47" s="17">
        <v>2010408</v>
      </c>
      <c r="B47" s="17" t="s">
        <v>122</v>
      </c>
      <c r="C47" s="18">
        <v>171</v>
      </c>
    </row>
    <row r="48" spans="1:3">
      <c r="A48" s="17">
        <v>2010409</v>
      </c>
      <c r="B48" s="17" t="s">
        <v>123</v>
      </c>
      <c r="C48" s="18">
        <v>0</v>
      </c>
    </row>
    <row r="49" spans="1:3">
      <c r="A49" s="17">
        <v>2010450</v>
      </c>
      <c r="B49" s="17" t="s">
        <v>102</v>
      </c>
      <c r="C49" s="18">
        <v>0</v>
      </c>
    </row>
    <row r="50" spans="1:3">
      <c r="A50" s="17">
        <v>2010499</v>
      </c>
      <c r="B50" s="17" t="s">
        <v>124</v>
      </c>
      <c r="C50" s="18">
        <v>240</v>
      </c>
    </row>
    <row r="51" spans="1:3">
      <c r="A51" s="17">
        <v>20105</v>
      </c>
      <c r="B51" s="19" t="s">
        <v>125</v>
      </c>
      <c r="C51" s="18">
        <f>SUM(C52:C61)</f>
        <v>385</v>
      </c>
    </row>
    <row r="52" spans="1:3">
      <c r="A52" s="17">
        <v>2010501</v>
      </c>
      <c r="B52" s="17" t="s">
        <v>93</v>
      </c>
      <c r="C52" s="18">
        <v>116</v>
      </c>
    </row>
    <row r="53" spans="1:3">
      <c r="A53" s="17">
        <v>2010502</v>
      </c>
      <c r="B53" s="17" t="s">
        <v>94</v>
      </c>
      <c r="C53" s="18">
        <v>5</v>
      </c>
    </row>
    <row r="54" spans="1:3">
      <c r="A54" s="17">
        <v>2010503</v>
      </c>
      <c r="B54" s="17" t="s">
        <v>95</v>
      </c>
      <c r="C54" s="18">
        <v>0</v>
      </c>
    </row>
    <row r="55" spans="1:3">
      <c r="A55" s="17">
        <v>2010504</v>
      </c>
      <c r="B55" s="17" t="s">
        <v>126</v>
      </c>
      <c r="C55" s="18">
        <v>0</v>
      </c>
    </row>
    <row r="56" spans="1:3">
      <c r="A56" s="17">
        <v>2010505</v>
      </c>
      <c r="B56" s="17" t="s">
        <v>127</v>
      </c>
      <c r="C56" s="18">
        <v>46</v>
      </c>
    </row>
    <row r="57" spans="1:3">
      <c r="A57" s="17">
        <v>2010506</v>
      </c>
      <c r="B57" s="17" t="s">
        <v>128</v>
      </c>
      <c r="C57" s="18">
        <v>0</v>
      </c>
    </row>
    <row r="58" spans="1:3">
      <c r="A58" s="17">
        <v>2010507</v>
      </c>
      <c r="B58" s="17" t="s">
        <v>129</v>
      </c>
      <c r="C58" s="18">
        <v>112</v>
      </c>
    </row>
    <row r="59" spans="1:3">
      <c r="A59" s="17">
        <v>2010508</v>
      </c>
      <c r="B59" s="17" t="s">
        <v>130</v>
      </c>
      <c r="C59" s="18">
        <v>47</v>
      </c>
    </row>
    <row r="60" spans="1:3">
      <c r="A60" s="17">
        <v>2010550</v>
      </c>
      <c r="B60" s="17" t="s">
        <v>102</v>
      </c>
      <c r="C60" s="18">
        <v>59</v>
      </c>
    </row>
    <row r="61" spans="1:3">
      <c r="A61" s="17">
        <v>2010599</v>
      </c>
      <c r="B61" s="17" t="s">
        <v>131</v>
      </c>
      <c r="C61" s="18">
        <v>0</v>
      </c>
    </row>
    <row r="62" spans="1:3">
      <c r="A62" s="17">
        <v>20106</v>
      </c>
      <c r="B62" s="19" t="s">
        <v>132</v>
      </c>
      <c r="C62" s="18">
        <f>SUM(C63:C72)</f>
        <v>1462</v>
      </c>
    </row>
    <row r="63" spans="1:3">
      <c r="A63" s="17">
        <v>2010601</v>
      </c>
      <c r="B63" s="17" t="s">
        <v>93</v>
      </c>
      <c r="C63" s="18">
        <v>945</v>
      </c>
    </row>
    <row r="64" spans="1:3">
      <c r="A64" s="17">
        <v>2010602</v>
      </c>
      <c r="B64" s="17" t="s">
        <v>94</v>
      </c>
      <c r="C64" s="18">
        <v>266</v>
      </c>
    </row>
    <row r="65" spans="1:3">
      <c r="A65" s="17">
        <v>2010603</v>
      </c>
      <c r="B65" s="17" t="s">
        <v>95</v>
      </c>
      <c r="C65" s="18">
        <v>0</v>
      </c>
    </row>
    <row r="66" spans="1:3">
      <c r="A66" s="17">
        <v>2010604</v>
      </c>
      <c r="B66" s="17" t="s">
        <v>133</v>
      </c>
      <c r="C66" s="18">
        <v>0</v>
      </c>
    </row>
    <row r="67" spans="1:3">
      <c r="A67" s="17">
        <v>2010605</v>
      </c>
      <c r="B67" s="17" t="s">
        <v>134</v>
      </c>
      <c r="C67" s="18">
        <v>0</v>
      </c>
    </row>
    <row r="68" spans="1:3">
      <c r="A68" s="17">
        <v>2010606</v>
      </c>
      <c r="B68" s="17" t="s">
        <v>135</v>
      </c>
      <c r="C68" s="18">
        <v>15</v>
      </c>
    </row>
    <row r="69" spans="1:3">
      <c r="A69" s="17">
        <v>2010607</v>
      </c>
      <c r="B69" s="17" t="s">
        <v>136</v>
      </c>
      <c r="C69" s="18">
        <v>96</v>
      </c>
    </row>
    <row r="70" spans="1:3">
      <c r="A70" s="17">
        <v>2010608</v>
      </c>
      <c r="B70" s="17" t="s">
        <v>137</v>
      </c>
      <c r="C70" s="18">
        <v>0</v>
      </c>
    </row>
    <row r="71" spans="1:3">
      <c r="A71" s="17">
        <v>2010650</v>
      </c>
      <c r="B71" s="17" t="s">
        <v>102</v>
      </c>
      <c r="C71" s="18">
        <v>36</v>
      </c>
    </row>
    <row r="72" spans="1:3">
      <c r="A72" s="17">
        <v>2010699</v>
      </c>
      <c r="B72" s="17" t="s">
        <v>138</v>
      </c>
      <c r="C72" s="18">
        <v>104</v>
      </c>
    </row>
    <row r="73" spans="1:3">
      <c r="A73" s="17">
        <v>20107</v>
      </c>
      <c r="B73" s="19" t="s">
        <v>139</v>
      </c>
      <c r="C73" s="18">
        <f>SUM(C74:C84)</f>
        <v>527</v>
      </c>
    </row>
    <row r="74" spans="1:3">
      <c r="A74" s="17">
        <v>2010701</v>
      </c>
      <c r="B74" s="17" t="s">
        <v>93</v>
      </c>
      <c r="C74" s="18">
        <v>485</v>
      </c>
    </row>
    <row r="75" spans="1:3">
      <c r="A75" s="17">
        <v>2010702</v>
      </c>
      <c r="B75" s="17" t="s">
        <v>94</v>
      </c>
      <c r="C75" s="18">
        <v>24</v>
      </c>
    </row>
    <row r="76" spans="1:3">
      <c r="A76" s="17">
        <v>2010703</v>
      </c>
      <c r="B76" s="17" t="s">
        <v>95</v>
      </c>
      <c r="C76" s="18">
        <v>0</v>
      </c>
    </row>
    <row r="77" spans="1:3">
      <c r="A77" s="17">
        <v>2010704</v>
      </c>
      <c r="B77" s="17" t="s">
        <v>140</v>
      </c>
      <c r="C77" s="18">
        <v>0</v>
      </c>
    </row>
    <row r="78" spans="1:3">
      <c r="A78" s="17">
        <v>2010705</v>
      </c>
      <c r="B78" s="17" t="s">
        <v>141</v>
      </c>
      <c r="C78" s="18">
        <v>0</v>
      </c>
    </row>
    <row r="79" spans="1:3">
      <c r="A79" s="17">
        <v>2010706</v>
      </c>
      <c r="B79" s="17" t="s">
        <v>142</v>
      </c>
      <c r="C79" s="18">
        <v>18</v>
      </c>
    </row>
    <row r="80" spans="1:3">
      <c r="A80" s="17">
        <v>2010707</v>
      </c>
      <c r="B80" s="17" t="s">
        <v>143</v>
      </c>
      <c r="C80" s="18">
        <v>0</v>
      </c>
    </row>
    <row r="81" spans="1:3">
      <c r="A81" s="17">
        <v>2010708</v>
      </c>
      <c r="B81" s="17" t="s">
        <v>144</v>
      </c>
      <c r="C81" s="18">
        <v>0</v>
      </c>
    </row>
    <row r="82" spans="1:3">
      <c r="A82" s="17">
        <v>2010709</v>
      </c>
      <c r="B82" s="17" t="s">
        <v>136</v>
      </c>
      <c r="C82" s="18">
        <v>0</v>
      </c>
    </row>
    <row r="83" spans="1:3">
      <c r="A83" s="17">
        <v>2010750</v>
      </c>
      <c r="B83" s="17" t="s">
        <v>102</v>
      </c>
      <c r="C83" s="18">
        <v>0</v>
      </c>
    </row>
    <row r="84" spans="1:3">
      <c r="A84" s="17">
        <v>2010799</v>
      </c>
      <c r="B84" s="17" t="s">
        <v>145</v>
      </c>
      <c r="C84" s="18">
        <v>0</v>
      </c>
    </row>
    <row r="85" spans="1:3">
      <c r="A85" s="17">
        <v>20108</v>
      </c>
      <c r="B85" s="19" t="s">
        <v>146</v>
      </c>
      <c r="C85" s="18">
        <f>SUM(C86:C93)</f>
        <v>598</v>
      </c>
    </row>
    <row r="86" spans="1:3">
      <c r="A86" s="17">
        <v>2010801</v>
      </c>
      <c r="B86" s="17" t="s">
        <v>93</v>
      </c>
      <c r="C86" s="18">
        <v>211</v>
      </c>
    </row>
    <row r="87" spans="1:3">
      <c r="A87" s="17">
        <v>2010802</v>
      </c>
      <c r="B87" s="17" t="s">
        <v>94</v>
      </c>
      <c r="C87" s="18">
        <v>0</v>
      </c>
    </row>
    <row r="88" spans="1:3">
      <c r="A88" s="17">
        <v>2010803</v>
      </c>
      <c r="B88" s="17" t="s">
        <v>95</v>
      </c>
      <c r="C88" s="18">
        <v>0</v>
      </c>
    </row>
    <row r="89" spans="1:3">
      <c r="A89" s="17">
        <v>2010804</v>
      </c>
      <c r="B89" s="17" t="s">
        <v>147</v>
      </c>
      <c r="C89" s="18">
        <v>374</v>
      </c>
    </row>
    <row r="90" spans="1:3">
      <c r="A90" s="17">
        <v>2010805</v>
      </c>
      <c r="B90" s="17" t="s">
        <v>148</v>
      </c>
      <c r="C90" s="18">
        <v>0</v>
      </c>
    </row>
    <row r="91" spans="1:3">
      <c r="A91" s="17">
        <v>2010806</v>
      </c>
      <c r="B91" s="17" t="s">
        <v>136</v>
      </c>
      <c r="C91" s="18">
        <v>0</v>
      </c>
    </row>
    <row r="92" spans="1:3">
      <c r="A92" s="17">
        <v>2010850</v>
      </c>
      <c r="B92" s="17" t="s">
        <v>102</v>
      </c>
      <c r="C92" s="18">
        <v>0</v>
      </c>
    </row>
    <row r="93" spans="1:3">
      <c r="A93" s="17">
        <v>2010899</v>
      </c>
      <c r="B93" s="17" t="s">
        <v>149</v>
      </c>
      <c r="C93" s="18">
        <v>13</v>
      </c>
    </row>
    <row r="94" spans="1:3">
      <c r="A94" s="17">
        <v>20109</v>
      </c>
      <c r="B94" s="19" t="s">
        <v>150</v>
      </c>
      <c r="C94" s="18">
        <f>SUM(C95:C103)</f>
        <v>0</v>
      </c>
    </row>
    <row r="95" spans="1:3">
      <c r="A95" s="17">
        <v>2010901</v>
      </c>
      <c r="B95" s="17" t="s">
        <v>93</v>
      </c>
      <c r="C95" s="18">
        <v>0</v>
      </c>
    </row>
    <row r="96" spans="1:3">
      <c r="A96" s="17">
        <v>2010902</v>
      </c>
      <c r="B96" s="17" t="s">
        <v>94</v>
      </c>
      <c r="C96" s="18">
        <v>0</v>
      </c>
    </row>
    <row r="97" spans="1:3">
      <c r="A97" s="17">
        <v>2010903</v>
      </c>
      <c r="B97" s="17" t="s">
        <v>95</v>
      </c>
      <c r="C97" s="18">
        <v>0</v>
      </c>
    </row>
    <row r="98" spans="1:3">
      <c r="A98" s="17">
        <v>2010904</v>
      </c>
      <c r="B98" s="17" t="s">
        <v>151</v>
      </c>
      <c r="C98" s="18">
        <v>0</v>
      </c>
    </row>
    <row r="99" spans="1:3">
      <c r="A99" s="17">
        <v>2010905</v>
      </c>
      <c r="B99" s="17" t="s">
        <v>152</v>
      </c>
      <c r="C99" s="18">
        <v>0</v>
      </c>
    </row>
    <row r="100" spans="1:3">
      <c r="A100" s="17">
        <v>2010907</v>
      </c>
      <c r="B100" s="17" t="s">
        <v>153</v>
      </c>
      <c r="C100" s="18">
        <v>0</v>
      </c>
    </row>
    <row r="101" spans="1:3">
      <c r="A101" s="17">
        <v>2010908</v>
      </c>
      <c r="B101" s="17" t="s">
        <v>136</v>
      </c>
      <c r="C101" s="18">
        <v>0</v>
      </c>
    </row>
    <row r="102" spans="1:3">
      <c r="A102" s="17">
        <v>2010950</v>
      </c>
      <c r="B102" s="17" t="s">
        <v>102</v>
      </c>
      <c r="C102" s="18">
        <v>0</v>
      </c>
    </row>
    <row r="103" spans="1:3">
      <c r="A103" s="17">
        <v>2010999</v>
      </c>
      <c r="B103" s="17" t="s">
        <v>154</v>
      </c>
      <c r="C103" s="18">
        <v>0</v>
      </c>
    </row>
    <row r="104" spans="1:3">
      <c r="A104" s="17">
        <v>20110</v>
      </c>
      <c r="B104" s="19" t="s">
        <v>155</v>
      </c>
      <c r="C104" s="18">
        <f>SUM(C105:C118)</f>
        <v>37</v>
      </c>
    </row>
    <row r="105" spans="1:3">
      <c r="A105" s="17">
        <v>2011001</v>
      </c>
      <c r="B105" s="17" t="s">
        <v>93</v>
      </c>
      <c r="C105" s="18">
        <v>37</v>
      </c>
    </row>
    <row r="106" spans="1:3">
      <c r="A106" s="17">
        <v>2011002</v>
      </c>
      <c r="B106" s="17" t="s">
        <v>94</v>
      </c>
      <c r="C106" s="18">
        <v>0</v>
      </c>
    </row>
    <row r="107" spans="1:3">
      <c r="A107" s="17">
        <v>2011003</v>
      </c>
      <c r="B107" s="17" t="s">
        <v>95</v>
      </c>
      <c r="C107" s="18">
        <v>0</v>
      </c>
    </row>
    <row r="108" spans="1:3">
      <c r="A108" s="17">
        <v>2011004</v>
      </c>
      <c r="B108" s="17" t="s">
        <v>156</v>
      </c>
      <c r="C108" s="18">
        <v>0</v>
      </c>
    </row>
    <row r="109" spans="1:3">
      <c r="A109" s="17">
        <v>2011005</v>
      </c>
      <c r="B109" s="17" t="s">
        <v>157</v>
      </c>
      <c r="C109" s="18">
        <v>0</v>
      </c>
    </row>
    <row r="110" spans="1:3">
      <c r="A110" s="17">
        <v>2011006</v>
      </c>
      <c r="B110" s="17" t="s">
        <v>158</v>
      </c>
      <c r="C110" s="18">
        <v>0</v>
      </c>
    </row>
    <row r="111" spans="1:3">
      <c r="A111" s="17">
        <v>2011007</v>
      </c>
      <c r="B111" s="17" t="s">
        <v>159</v>
      </c>
      <c r="C111" s="18">
        <v>0</v>
      </c>
    </row>
    <row r="112" spans="1:3">
      <c r="A112" s="17">
        <v>2011008</v>
      </c>
      <c r="B112" s="17" t="s">
        <v>160</v>
      </c>
      <c r="C112" s="18">
        <v>0</v>
      </c>
    </row>
    <row r="113" spans="1:3">
      <c r="A113" s="17">
        <v>2011009</v>
      </c>
      <c r="B113" s="17" t="s">
        <v>161</v>
      </c>
      <c r="C113" s="18">
        <v>0</v>
      </c>
    </row>
    <row r="114" spans="1:3">
      <c r="A114" s="17">
        <v>2011010</v>
      </c>
      <c r="B114" s="17" t="s">
        <v>162</v>
      </c>
      <c r="C114" s="18">
        <v>0</v>
      </c>
    </row>
    <row r="115" spans="1:3">
      <c r="A115" s="17">
        <v>2011011</v>
      </c>
      <c r="B115" s="17" t="s">
        <v>163</v>
      </c>
      <c r="C115" s="18">
        <v>0</v>
      </c>
    </row>
    <row r="116" spans="1:3">
      <c r="A116" s="17">
        <v>2011012</v>
      </c>
      <c r="B116" s="17" t="s">
        <v>164</v>
      </c>
      <c r="C116" s="18">
        <v>0</v>
      </c>
    </row>
    <row r="117" spans="1:3">
      <c r="A117" s="17">
        <v>2011050</v>
      </c>
      <c r="B117" s="17" t="s">
        <v>102</v>
      </c>
      <c r="C117" s="18">
        <v>0</v>
      </c>
    </row>
    <row r="118" spans="1:3">
      <c r="A118" s="17">
        <v>2011099</v>
      </c>
      <c r="B118" s="17" t="s">
        <v>165</v>
      </c>
      <c r="C118" s="18">
        <v>0</v>
      </c>
    </row>
    <row r="119" spans="1:3">
      <c r="A119" s="17">
        <v>20111</v>
      </c>
      <c r="B119" s="19" t="s">
        <v>166</v>
      </c>
      <c r="C119" s="18">
        <f>SUM(C120:C127)</f>
        <v>676</v>
      </c>
    </row>
    <row r="120" spans="1:3">
      <c r="A120" s="17">
        <v>2011101</v>
      </c>
      <c r="B120" s="17" t="s">
        <v>93</v>
      </c>
      <c r="C120" s="18">
        <v>537</v>
      </c>
    </row>
    <row r="121" spans="1:3">
      <c r="A121" s="17">
        <v>2011102</v>
      </c>
      <c r="B121" s="17" t="s">
        <v>94</v>
      </c>
      <c r="C121" s="18">
        <v>97</v>
      </c>
    </row>
    <row r="122" spans="1:3">
      <c r="A122" s="17">
        <v>2011103</v>
      </c>
      <c r="B122" s="17" t="s">
        <v>95</v>
      </c>
      <c r="C122" s="18">
        <v>0</v>
      </c>
    </row>
    <row r="123" spans="1:3">
      <c r="A123" s="17">
        <v>2011104</v>
      </c>
      <c r="B123" s="17" t="s">
        <v>167</v>
      </c>
      <c r="C123" s="18">
        <v>0</v>
      </c>
    </row>
    <row r="124" spans="1:3">
      <c r="A124" s="17">
        <v>2011105</v>
      </c>
      <c r="B124" s="17" t="s">
        <v>168</v>
      </c>
      <c r="C124" s="18">
        <v>0</v>
      </c>
    </row>
    <row r="125" spans="1:3">
      <c r="A125" s="17">
        <v>2011106</v>
      </c>
      <c r="B125" s="17" t="s">
        <v>169</v>
      </c>
      <c r="C125" s="18">
        <v>0</v>
      </c>
    </row>
    <row r="126" spans="1:3">
      <c r="A126" s="17">
        <v>2011150</v>
      </c>
      <c r="B126" s="17" t="s">
        <v>102</v>
      </c>
      <c r="C126" s="18">
        <v>42</v>
      </c>
    </row>
    <row r="127" spans="1:3">
      <c r="A127" s="17">
        <v>2011199</v>
      </c>
      <c r="B127" s="17" t="s">
        <v>170</v>
      </c>
      <c r="C127" s="18">
        <v>0</v>
      </c>
    </row>
    <row r="128" spans="1:3">
      <c r="A128" s="17">
        <v>20113</v>
      </c>
      <c r="B128" s="19" t="s">
        <v>171</v>
      </c>
      <c r="C128" s="18">
        <f>SUM(C129:C138)</f>
        <v>1577</v>
      </c>
    </row>
    <row r="129" spans="1:3">
      <c r="A129" s="17">
        <v>2011301</v>
      </c>
      <c r="B129" s="17" t="s">
        <v>93</v>
      </c>
      <c r="C129" s="18">
        <v>351</v>
      </c>
    </row>
    <row r="130" spans="1:3">
      <c r="A130" s="17">
        <v>2011302</v>
      </c>
      <c r="B130" s="17" t="s">
        <v>94</v>
      </c>
      <c r="C130" s="18">
        <v>10</v>
      </c>
    </row>
    <row r="131" spans="1:3">
      <c r="A131" s="17">
        <v>2011303</v>
      </c>
      <c r="B131" s="17" t="s">
        <v>95</v>
      </c>
      <c r="C131" s="18">
        <v>0</v>
      </c>
    </row>
    <row r="132" spans="1:3">
      <c r="A132" s="17">
        <v>2011304</v>
      </c>
      <c r="B132" s="17" t="s">
        <v>172</v>
      </c>
      <c r="C132" s="18">
        <v>0</v>
      </c>
    </row>
    <row r="133" spans="1:3">
      <c r="A133" s="17">
        <v>2011305</v>
      </c>
      <c r="B133" s="17" t="s">
        <v>173</v>
      </c>
      <c r="C133" s="18">
        <v>0</v>
      </c>
    </row>
    <row r="134" spans="1:3">
      <c r="A134" s="17">
        <v>2011306</v>
      </c>
      <c r="B134" s="17" t="s">
        <v>174</v>
      </c>
      <c r="C134" s="18">
        <v>0</v>
      </c>
    </row>
    <row r="135" spans="1:3">
      <c r="A135" s="17">
        <v>2011307</v>
      </c>
      <c r="B135" s="17" t="s">
        <v>175</v>
      </c>
      <c r="C135" s="18">
        <v>0</v>
      </c>
    </row>
    <row r="136" spans="1:3">
      <c r="A136" s="17">
        <v>2011308</v>
      </c>
      <c r="B136" s="17" t="s">
        <v>176</v>
      </c>
      <c r="C136" s="18">
        <v>428</v>
      </c>
    </row>
    <row r="137" spans="1:3">
      <c r="A137" s="17">
        <v>2011350</v>
      </c>
      <c r="B137" s="17" t="s">
        <v>102</v>
      </c>
      <c r="C137" s="18">
        <v>51</v>
      </c>
    </row>
    <row r="138" spans="1:3">
      <c r="A138" s="17">
        <v>2011399</v>
      </c>
      <c r="B138" s="17" t="s">
        <v>177</v>
      </c>
      <c r="C138" s="18">
        <v>737</v>
      </c>
    </row>
    <row r="139" spans="1:3">
      <c r="A139" s="17">
        <v>20114</v>
      </c>
      <c r="B139" s="19" t="s">
        <v>178</v>
      </c>
      <c r="C139" s="18">
        <f>SUM(C140:C150)</f>
        <v>0</v>
      </c>
    </row>
    <row r="140" spans="1:3">
      <c r="A140" s="17">
        <v>2011401</v>
      </c>
      <c r="B140" s="17" t="s">
        <v>93</v>
      </c>
      <c r="C140" s="18">
        <v>0</v>
      </c>
    </row>
    <row r="141" spans="1:3">
      <c r="A141" s="17">
        <v>2011402</v>
      </c>
      <c r="B141" s="17" t="s">
        <v>94</v>
      </c>
      <c r="C141" s="18">
        <v>0</v>
      </c>
    </row>
    <row r="142" spans="1:3">
      <c r="A142" s="17">
        <v>2011403</v>
      </c>
      <c r="B142" s="17" t="s">
        <v>95</v>
      </c>
      <c r="C142" s="18">
        <v>0</v>
      </c>
    </row>
    <row r="143" spans="1:3">
      <c r="A143" s="17">
        <v>2011404</v>
      </c>
      <c r="B143" s="17" t="s">
        <v>179</v>
      </c>
      <c r="C143" s="18">
        <v>0</v>
      </c>
    </row>
    <row r="144" spans="1:3">
      <c r="A144" s="17">
        <v>2011405</v>
      </c>
      <c r="B144" s="17" t="s">
        <v>180</v>
      </c>
      <c r="C144" s="18">
        <v>0</v>
      </c>
    </row>
    <row r="145" spans="1:3">
      <c r="A145" s="17">
        <v>2011406</v>
      </c>
      <c r="B145" s="17" t="s">
        <v>181</v>
      </c>
      <c r="C145" s="18">
        <v>0</v>
      </c>
    </row>
    <row r="146" spans="1:3">
      <c r="A146" s="17">
        <v>2011407</v>
      </c>
      <c r="B146" s="17" t="s">
        <v>182</v>
      </c>
      <c r="C146" s="18">
        <v>0</v>
      </c>
    </row>
    <row r="147" spans="1:3">
      <c r="A147" s="17">
        <v>2011408</v>
      </c>
      <c r="B147" s="17" t="s">
        <v>183</v>
      </c>
      <c r="C147" s="18">
        <v>0</v>
      </c>
    </row>
    <row r="148" spans="1:3">
      <c r="A148" s="17">
        <v>2011409</v>
      </c>
      <c r="B148" s="17" t="s">
        <v>184</v>
      </c>
      <c r="C148" s="18">
        <v>0</v>
      </c>
    </row>
    <row r="149" spans="1:3">
      <c r="A149" s="17">
        <v>2011450</v>
      </c>
      <c r="B149" s="17" t="s">
        <v>102</v>
      </c>
      <c r="C149" s="18">
        <v>0</v>
      </c>
    </row>
    <row r="150" spans="1:3">
      <c r="A150" s="17">
        <v>2011499</v>
      </c>
      <c r="B150" s="17" t="s">
        <v>185</v>
      </c>
      <c r="C150" s="18">
        <v>0</v>
      </c>
    </row>
    <row r="151" spans="1:3">
      <c r="A151" s="17">
        <v>20115</v>
      </c>
      <c r="B151" s="19" t="s">
        <v>186</v>
      </c>
      <c r="C151" s="18">
        <f>SUM(C152:C160)</f>
        <v>1542</v>
      </c>
    </row>
    <row r="152" spans="1:3">
      <c r="A152" s="17">
        <v>2011501</v>
      </c>
      <c r="B152" s="17" t="s">
        <v>93</v>
      </c>
      <c r="C152" s="18">
        <v>1485</v>
      </c>
    </row>
    <row r="153" spans="1:3">
      <c r="A153" s="17">
        <v>2011502</v>
      </c>
      <c r="B153" s="17" t="s">
        <v>94</v>
      </c>
      <c r="C153" s="18">
        <v>31</v>
      </c>
    </row>
    <row r="154" spans="1:3">
      <c r="A154" s="17">
        <v>2011503</v>
      </c>
      <c r="B154" s="17" t="s">
        <v>95</v>
      </c>
      <c r="C154" s="18">
        <v>0</v>
      </c>
    </row>
    <row r="155" spans="1:3">
      <c r="A155" s="17">
        <v>2011504</v>
      </c>
      <c r="B155" s="17" t="s">
        <v>187</v>
      </c>
      <c r="C155" s="18">
        <v>7</v>
      </c>
    </row>
    <row r="156" spans="1:3">
      <c r="A156" s="17">
        <v>2011505</v>
      </c>
      <c r="B156" s="17" t="s">
        <v>188</v>
      </c>
      <c r="C156" s="18">
        <v>14</v>
      </c>
    </row>
    <row r="157" spans="1:3">
      <c r="A157" s="17">
        <v>2011506</v>
      </c>
      <c r="B157" s="17" t="s">
        <v>189</v>
      </c>
      <c r="C157" s="18">
        <v>5</v>
      </c>
    </row>
    <row r="158" spans="1:3">
      <c r="A158" s="17">
        <v>2011507</v>
      </c>
      <c r="B158" s="17" t="s">
        <v>136</v>
      </c>
      <c r="C158" s="18">
        <v>0</v>
      </c>
    </row>
    <row r="159" spans="1:3">
      <c r="A159" s="17">
        <v>2011550</v>
      </c>
      <c r="B159" s="17" t="s">
        <v>102</v>
      </c>
      <c r="C159" s="18">
        <v>0</v>
      </c>
    </row>
    <row r="160" spans="1:3">
      <c r="A160" s="17">
        <v>2011599</v>
      </c>
      <c r="B160" s="17" t="s">
        <v>190</v>
      </c>
      <c r="C160" s="18">
        <v>0</v>
      </c>
    </row>
    <row r="161" spans="1:3">
      <c r="A161" s="17">
        <v>20117</v>
      </c>
      <c r="B161" s="19" t="s">
        <v>191</v>
      </c>
      <c r="C161" s="18">
        <f>SUM(C162:C173)</f>
        <v>51</v>
      </c>
    </row>
    <row r="162" spans="1:3">
      <c r="A162" s="17">
        <v>2011701</v>
      </c>
      <c r="B162" s="17" t="s">
        <v>93</v>
      </c>
      <c r="C162" s="18">
        <v>0</v>
      </c>
    </row>
    <row r="163" spans="1:3">
      <c r="A163" s="17">
        <v>2011702</v>
      </c>
      <c r="B163" s="17" t="s">
        <v>94</v>
      </c>
      <c r="C163" s="18">
        <v>0</v>
      </c>
    </row>
    <row r="164" spans="1:3">
      <c r="A164" s="17">
        <v>2011703</v>
      </c>
      <c r="B164" s="17" t="s">
        <v>95</v>
      </c>
      <c r="C164" s="18">
        <v>0</v>
      </c>
    </row>
    <row r="165" spans="1:3">
      <c r="A165" s="17">
        <v>2011704</v>
      </c>
      <c r="B165" s="17" t="s">
        <v>192</v>
      </c>
      <c r="C165" s="18">
        <v>0</v>
      </c>
    </row>
    <row r="166" spans="1:3">
      <c r="A166" s="17">
        <v>2011705</v>
      </c>
      <c r="B166" s="17" t="s">
        <v>193</v>
      </c>
      <c r="C166" s="18">
        <v>0</v>
      </c>
    </row>
    <row r="167" spans="1:3">
      <c r="A167" s="17">
        <v>2011706</v>
      </c>
      <c r="B167" s="17" t="s">
        <v>194</v>
      </c>
      <c r="C167" s="18">
        <v>51</v>
      </c>
    </row>
    <row r="168" spans="1:3">
      <c r="A168" s="17">
        <v>2011707</v>
      </c>
      <c r="B168" s="17" t="s">
        <v>195</v>
      </c>
      <c r="C168" s="18">
        <v>0</v>
      </c>
    </row>
    <row r="169" spans="1:3">
      <c r="A169" s="17">
        <v>2011708</v>
      </c>
      <c r="B169" s="17" t="s">
        <v>196</v>
      </c>
      <c r="C169" s="18">
        <v>0</v>
      </c>
    </row>
    <row r="170" spans="1:3">
      <c r="A170" s="17">
        <v>2011709</v>
      </c>
      <c r="B170" s="17" t="s">
        <v>197</v>
      </c>
      <c r="C170" s="18">
        <v>0</v>
      </c>
    </row>
    <row r="171" spans="1:3">
      <c r="A171" s="17">
        <v>2011710</v>
      </c>
      <c r="B171" s="17" t="s">
        <v>136</v>
      </c>
      <c r="C171" s="18">
        <v>0</v>
      </c>
    </row>
    <row r="172" spans="1:3">
      <c r="A172" s="17">
        <v>2011750</v>
      </c>
      <c r="B172" s="17" t="s">
        <v>102</v>
      </c>
      <c r="C172" s="18">
        <v>0</v>
      </c>
    </row>
    <row r="173" spans="1:3">
      <c r="A173" s="17">
        <v>2011799</v>
      </c>
      <c r="B173" s="17" t="s">
        <v>198</v>
      </c>
      <c r="C173" s="18">
        <v>0</v>
      </c>
    </row>
    <row r="174" spans="1:3">
      <c r="A174" s="17">
        <v>20123</v>
      </c>
      <c r="B174" s="19" t="s">
        <v>199</v>
      </c>
      <c r="C174" s="18">
        <f>SUM(C175:C180)</f>
        <v>0</v>
      </c>
    </row>
    <row r="175" spans="1:3">
      <c r="A175" s="17">
        <v>2012301</v>
      </c>
      <c r="B175" s="17" t="s">
        <v>93</v>
      </c>
      <c r="C175" s="18">
        <v>0</v>
      </c>
    </row>
    <row r="176" spans="1:3">
      <c r="A176" s="17">
        <v>2012302</v>
      </c>
      <c r="B176" s="17" t="s">
        <v>94</v>
      </c>
      <c r="C176" s="18">
        <v>0</v>
      </c>
    </row>
    <row r="177" spans="1:3">
      <c r="A177" s="17">
        <v>2012303</v>
      </c>
      <c r="B177" s="17" t="s">
        <v>95</v>
      </c>
      <c r="C177" s="18">
        <v>0</v>
      </c>
    </row>
    <row r="178" spans="1:3">
      <c r="A178" s="17">
        <v>2012304</v>
      </c>
      <c r="B178" s="17" t="s">
        <v>200</v>
      </c>
      <c r="C178" s="18">
        <v>0</v>
      </c>
    </row>
    <row r="179" spans="1:3">
      <c r="A179" s="17">
        <v>2012350</v>
      </c>
      <c r="B179" s="17" t="s">
        <v>102</v>
      </c>
      <c r="C179" s="18">
        <v>0</v>
      </c>
    </row>
    <row r="180" spans="1:3">
      <c r="A180" s="17">
        <v>2012399</v>
      </c>
      <c r="B180" s="17" t="s">
        <v>201</v>
      </c>
      <c r="C180" s="18">
        <v>0</v>
      </c>
    </row>
    <row r="181" spans="1:3">
      <c r="A181" s="17">
        <v>20124</v>
      </c>
      <c r="B181" s="19" t="s">
        <v>202</v>
      </c>
      <c r="C181" s="18">
        <f>SUM(C182:C187)</f>
        <v>0</v>
      </c>
    </row>
    <row r="182" spans="1:3">
      <c r="A182" s="17">
        <v>2012401</v>
      </c>
      <c r="B182" s="17" t="s">
        <v>93</v>
      </c>
      <c r="C182" s="18">
        <v>0</v>
      </c>
    </row>
    <row r="183" spans="1:3">
      <c r="A183" s="17">
        <v>2012402</v>
      </c>
      <c r="B183" s="17" t="s">
        <v>94</v>
      </c>
      <c r="C183" s="18">
        <v>0</v>
      </c>
    </row>
    <row r="184" spans="1:3">
      <c r="A184" s="17">
        <v>2012403</v>
      </c>
      <c r="B184" s="17" t="s">
        <v>95</v>
      </c>
      <c r="C184" s="18">
        <v>0</v>
      </c>
    </row>
    <row r="185" spans="1:3">
      <c r="A185" s="17">
        <v>2012404</v>
      </c>
      <c r="B185" s="17" t="s">
        <v>203</v>
      </c>
      <c r="C185" s="18">
        <v>0</v>
      </c>
    </row>
    <row r="186" spans="1:3">
      <c r="A186" s="17">
        <v>2012450</v>
      </c>
      <c r="B186" s="17" t="s">
        <v>102</v>
      </c>
      <c r="C186" s="18">
        <v>0</v>
      </c>
    </row>
    <row r="187" spans="1:3">
      <c r="A187" s="17">
        <v>2012499</v>
      </c>
      <c r="B187" s="17" t="s">
        <v>204</v>
      </c>
      <c r="C187" s="18">
        <v>0</v>
      </c>
    </row>
    <row r="188" spans="1:3">
      <c r="A188" s="17">
        <v>20125</v>
      </c>
      <c r="B188" s="19" t="s">
        <v>205</v>
      </c>
      <c r="C188" s="18">
        <f>SUM(C189:C196)</f>
        <v>0</v>
      </c>
    </row>
    <row r="189" spans="1:3">
      <c r="A189" s="17">
        <v>2012501</v>
      </c>
      <c r="B189" s="17" t="s">
        <v>93</v>
      </c>
      <c r="C189" s="18">
        <v>0</v>
      </c>
    </row>
    <row r="190" spans="1:3">
      <c r="A190" s="17">
        <v>2012502</v>
      </c>
      <c r="B190" s="17" t="s">
        <v>94</v>
      </c>
      <c r="C190" s="18">
        <v>0</v>
      </c>
    </row>
    <row r="191" spans="1:3">
      <c r="A191" s="17">
        <v>2012503</v>
      </c>
      <c r="B191" s="17" t="s">
        <v>95</v>
      </c>
      <c r="C191" s="18">
        <v>0</v>
      </c>
    </row>
    <row r="192" spans="1:3">
      <c r="A192" s="17">
        <v>2012504</v>
      </c>
      <c r="B192" s="17" t="s">
        <v>206</v>
      </c>
      <c r="C192" s="18">
        <v>0</v>
      </c>
    </row>
    <row r="193" spans="1:3">
      <c r="A193" s="17">
        <v>2012505</v>
      </c>
      <c r="B193" s="17" t="s">
        <v>207</v>
      </c>
      <c r="C193" s="18">
        <v>0</v>
      </c>
    </row>
    <row r="194" spans="1:3">
      <c r="A194" s="17">
        <v>2012506</v>
      </c>
      <c r="B194" s="17" t="s">
        <v>208</v>
      </c>
      <c r="C194" s="18">
        <v>0</v>
      </c>
    </row>
    <row r="195" spans="1:3">
      <c r="A195" s="17">
        <v>2012550</v>
      </c>
      <c r="B195" s="17" t="s">
        <v>102</v>
      </c>
      <c r="C195" s="18">
        <v>0</v>
      </c>
    </row>
    <row r="196" spans="1:3">
      <c r="A196" s="17">
        <v>2012599</v>
      </c>
      <c r="B196" s="17" t="s">
        <v>209</v>
      </c>
      <c r="C196" s="18">
        <v>0</v>
      </c>
    </row>
    <row r="197" spans="1:3">
      <c r="A197" s="17">
        <v>20126</v>
      </c>
      <c r="B197" s="19" t="s">
        <v>210</v>
      </c>
      <c r="C197" s="18">
        <f>SUM(C198:C202)</f>
        <v>339</v>
      </c>
    </row>
    <row r="198" spans="1:3">
      <c r="A198" s="17">
        <v>2012601</v>
      </c>
      <c r="B198" s="17" t="s">
        <v>93</v>
      </c>
      <c r="C198" s="18">
        <v>103</v>
      </c>
    </row>
    <row r="199" spans="1:3">
      <c r="A199" s="17">
        <v>2012602</v>
      </c>
      <c r="B199" s="17" t="s">
        <v>94</v>
      </c>
      <c r="C199" s="18">
        <v>8</v>
      </c>
    </row>
    <row r="200" spans="1:3">
      <c r="A200" s="17">
        <v>2012603</v>
      </c>
      <c r="B200" s="17" t="s">
        <v>95</v>
      </c>
      <c r="C200" s="18">
        <v>0</v>
      </c>
    </row>
    <row r="201" spans="1:3">
      <c r="A201" s="17">
        <v>2012604</v>
      </c>
      <c r="B201" s="17" t="s">
        <v>211</v>
      </c>
      <c r="C201" s="18">
        <v>228</v>
      </c>
    </row>
    <row r="202" spans="1:3">
      <c r="A202" s="17">
        <v>2012699</v>
      </c>
      <c r="B202" s="17" t="s">
        <v>212</v>
      </c>
      <c r="C202" s="18">
        <v>0</v>
      </c>
    </row>
    <row r="203" spans="1:3">
      <c r="A203" s="17">
        <v>20128</v>
      </c>
      <c r="B203" s="19" t="s">
        <v>213</v>
      </c>
      <c r="C203" s="18">
        <f>SUM(C204:C209)</f>
        <v>56</v>
      </c>
    </row>
    <row r="204" spans="1:3">
      <c r="A204" s="17">
        <v>2012801</v>
      </c>
      <c r="B204" s="17" t="s">
        <v>93</v>
      </c>
      <c r="C204" s="18">
        <v>42</v>
      </c>
    </row>
    <row r="205" spans="1:3">
      <c r="A205" s="17">
        <v>2012802</v>
      </c>
      <c r="B205" s="17" t="s">
        <v>94</v>
      </c>
      <c r="C205" s="18">
        <v>14</v>
      </c>
    </row>
    <row r="206" spans="1:3">
      <c r="A206" s="17">
        <v>2012803</v>
      </c>
      <c r="B206" s="17" t="s">
        <v>95</v>
      </c>
      <c r="C206" s="18">
        <v>0</v>
      </c>
    </row>
    <row r="207" spans="1:3">
      <c r="A207" s="17">
        <v>2012804</v>
      </c>
      <c r="B207" s="17" t="s">
        <v>107</v>
      </c>
      <c r="C207" s="18">
        <v>0</v>
      </c>
    </row>
    <row r="208" spans="1:3">
      <c r="A208" s="17">
        <v>2012850</v>
      </c>
      <c r="B208" s="17" t="s">
        <v>102</v>
      </c>
      <c r="C208" s="18">
        <v>0</v>
      </c>
    </row>
    <row r="209" spans="1:3">
      <c r="A209" s="17">
        <v>2012899</v>
      </c>
      <c r="B209" s="17" t="s">
        <v>214</v>
      </c>
      <c r="C209" s="18">
        <v>0</v>
      </c>
    </row>
    <row r="210" spans="1:3">
      <c r="A210" s="17">
        <v>20129</v>
      </c>
      <c r="B210" s="19" t="s">
        <v>215</v>
      </c>
      <c r="C210" s="18">
        <f>SUM(C211:C217)</f>
        <v>342</v>
      </c>
    </row>
    <row r="211" spans="1:3">
      <c r="A211" s="17">
        <v>2012901</v>
      </c>
      <c r="B211" s="17" t="s">
        <v>93</v>
      </c>
      <c r="C211" s="18">
        <v>242</v>
      </c>
    </row>
    <row r="212" spans="1:3">
      <c r="A212" s="17">
        <v>2012902</v>
      </c>
      <c r="B212" s="17" t="s">
        <v>94</v>
      </c>
      <c r="C212" s="18">
        <v>16</v>
      </c>
    </row>
    <row r="213" spans="1:3">
      <c r="A213" s="17">
        <v>2012903</v>
      </c>
      <c r="B213" s="17" t="s">
        <v>95</v>
      </c>
      <c r="C213" s="18">
        <v>0</v>
      </c>
    </row>
    <row r="214" spans="1:3">
      <c r="A214" s="17">
        <v>2012904</v>
      </c>
      <c r="B214" s="17" t="s">
        <v>216</v>
      </c>
      <c r="C214" s="18">
        <v>0</v>
      </c>
    </row>
    <row r="215" spans="1:3">
      <c r="A215" s="17">
        <v>2012905</v>
      </c>
      <c r="B215" s="17" t="s">
        <v>217</v>
      </c>
      <c r="C215" s="18">
        <v>0</v>
      </c>
    </row>
    <row r="216" spans="1:3">
      <c r="A216" s="17">
        <v>2012950</v>
      </c>
      <c r="B216" s="17" t="s">
        <v>102</v>
      </c>
      <c r="C216" s="18">
        <v>0</v>
      </c>
    </row>
    <row r="217" spans="1:3">
      <c r="A217" s="17">
        <v>2012999</v>
      </c>
      <c r="B217" s="17" t="s">
        <v>218</v>
      </c>
      <c r="C217" s="18">
        <v>84</v>
      </c>
    </row>
    <row r="218" spans="1:3">
      <c r="A218" s="17">
        <v>20131</v>
      </c>
      <c r="B218" s="19" t="s">
        <v>219</v>
      </c>
      <c r="C218" s="18">
        <f>SUM(C219:C224)</f>
        <v>702</v>
      </c>
    </row>
    <row r="219" spans="1:3">
      <c r="A219" s="17">
        <v>2013101</v>
      </c>
      <c r="B219" s="17" t="s">
        <v>93</v>
      </c>
      <c r="C219" s="18">
        <v>374</v>
      </c>
    </row>
    <row r="220" spans="1:3">
      <c r="A220" s="17">
        <v>2013102</v>
      </c>
      <c r="B220" s="17" t="s">
        <v>94</v>
      </c>
      <c r="C220" s="18">
        <v>300</v>
      </c>
    </row>
    <row r="221" spans="1:3">
      <c r="A221" s="17">
        <v>2013103</v>
      </c>
      <c r="B221" s="17" t="s">
        <v>95</v>
      </c>
      <c r="C221" s="18">
        <v>0</v>
      </c>
    </row>
    <row r="222" spans="1:3">
      <c r="A222" s="17">
        <v>2013105</v>
      </c>
      <c r="B222" s="17" t="s">
        <v>220</v>
      </c>
      <c r="C222" s="18">
        <v>0</v>
      </c>
    </row>
    <row r="223" spans="1:3">
      <c r="A223" s="17">
        <v>2013150</v>
      </c>
      <c r="B223" s="17" t="s">
        <v>102</v>
      </c>
      <c r="C223" s="18">
        <v>0</v>
      </c>
    </row>
    <row r="224" spans="1:3">
      <c r="A224" s="17">
        <v>2013199</v>
      </c>
      <c r="B224" s="17" t="s">
        <v>221</v>
      </c>
      <c r="C224" s="18">
        <v>28</v>
      </c>
    </row>
    <row r="225" spans="1:3">
      <c r="A225" s="17">
        <v>20132</v>
      </c>
      <c r="B225" s="19" t="s">
        <v>222</v>
      </c>
      <c r="C225" s="18">
        <f>SUM(C226:C230)</f>
        <v>729</v>
      </c>
    </row>
    <row r="226" spans="1:3">
      <c r="A226" s="17">
        <v>2013201</v>
      </c>
      <c r="B226" s="17" t="s">
        <v>93</v>
      </c>
      <c r="C226" s="18">
        <v>195</v>
      </c>
    </row>
    <row r="227" spans="1:3">
      <c r="A227" s="17">
        <v>2013202</v>
      </c>
      <c r="B227" s="17" t="s">
        <v>94</v>
      </c>
      <c r="C227" s="18">
        <v>374</v>
      </c>
    </row>
    <row r="228" spans="1:3">
      <c r="A228" s="17">
        <v>2013203</v>
      </c>
      <c r="B228" s="17" t="s">
        <v>95</v>
      </c>
      <c r="C228" s="18">
        <v>0</v>
      </c>
    </row>
    <row r="229" spans="1:3">
      <c r="A229" s="17">
        <v>2013250</v>
      </c>
      <c r="B229" s="17" t="s">
        <v>102</v>
      </c>
      <c r="C229" s="18">
        <v>21</v>
      </c>
    </row>
    <row r="230" spans="1:3">
      <c r="A230" s="17">
        <v>2013299</v>
      </c>
      <c r="B230" s="17" t="s">
        <v>223</v>
      </c>
      <c r="C230" s="18">
        <v>139</v>
      </c>
    </row>
    <row r="231" spans="1:3">
      <c r="A231" s="17">
        <v>20133</v>
      </c>
      <c r="B231" s="19" t="s">
        <v>224</v>
      </c>
      <c r="C231" s="18">
        <f>SUM(C232:C236)</f>
        <v>757</v>
      </c>
    </row>
    <row r="232" spans="1:3">
      <c r="A232" s="17">
        <v>2013301</v>
      </c>
      <c r="B232" s="17" t="s">
        <v>93</v>
      </c>
      <c r="C232" s="18">
        <v>111</v>
      </c>
    </row>
    <row r="233" spans="1:3">
      <c r="A233" s="17">
        <v>2013302</v>
      </c>
      <c r="B233" s="17" t="s">
        <v>94</v>
      </c>
      <c r="C233" s="18">
        <v>579</v>
      </c>
    </row>
    <row r="234" spans="1:3">
      <c r="A234" s="17">
        <v>2013303</v>
      </c>
      <c r="B234" s="17" t="s">
        <v>95</v>
      </c>
      <c r="C234" s="18">
        <v>0</v>
      </c>
    </row>
    <row r="235" spans="1:3">
      <c r="A235" s="17">
        <v>2013350</v>
      </c>
      <c r="B235" s="17" t="s">
        <v>102</v>
      </c>
      <c r="C235" s="18">
        <v>42</v>
      </c>
    </row>
    <row r="236" spans="1:3">
      <c r="A236" s="17">
        <v>2013399</v>
      </c>
      <c r="B236" s="17" t="s">
        <v>225</v>
      </c>
      <c r="C236" s="18">
        <v>25</v>
      </c>
    </row>
    <row r="237" spans="1:3">
      <c r="A237" s="17">
        <v>20134</v>
      </c>
      <c r="B237" s="19" t="s">
        <v>226</v>
      </c>
      <c r="C237" s="18">
        <f>SUM(C238:C242)</f>
        <v>84</v>
      </c>
    </row>
    <row r="238" spans="1:3">
      <c r="A238" s="17">
        <v>2013401</v>
      </c>
      <c r="B238" s="17" t="s">
        <v>93</v>
      </c>
      <c r="C238" s="18">
        <v>42</v>
      </c>
    </row>
    <row r="239" spans="1:3">
      <c r="A239" s="17">
        <v>2013402</v>
      </c>
      <c r="B239" s="17" t="s">
        <v>94</v>
      </c>
      <c r="C239" s="18">
        <v>42</v>
      </c>
    </row>
    <row r="240" spans="1:3">
      <c r="A240" s="17">
        <v>2013403</v>
      </c>
      <c r="B240" s="17" t="s">
        <v>95</v>
      </c>
      <c r="C240" s="18">
        <v>0</v>
      </c>
    </row>
    <row r="241" spans="1:3">
      <c r="A241" s="17">
        <v>2013450</v>
      </c>
      <c r="B241" s="17" t="s">
        <v>102</v>
      </c>
      <c r="C241" s="18">
        <v>0</v>
      </c>
    </row>
    <row r="242" spans="1:3">
      <c r="A242" s="17">
        <v>2013499</v>
      </c>
      <c r="B242" s="17" t="s">
        <v>227</v>
      </c>
      <c r="C242" s="18">
        <v>0</v>
      </c>
    </row>
    <row r="243" spans="1:3">
      <c r="A243" s="17">
        <v>20135</v>
      </c>
      <c r="B243" s="19" t="s">
        <v>228</v>
      </c>
      <c r="C243" s="18">
        <f>SUM(C244:C248)</f>
        <v>0</v>
      </c>
    </row>
    <row r="244" spans="1:3">
      <c r="A244" s="17">
        <v>2013501</v>
      </c>
      <c r="B244" s="17" t="s">
        <v>93</v>
      </c>
      <c r="C244" s="18">
        <v>0</v>
      </c>
    </row>
    <row r="245" spans="1:3">
      <c r="A245" s="17">
        <v>2013502</v>
      </c>
      <c r="B245" s="17" t="s">
        <v>94</v>
      </c>
      <c r="C245" s="18">
        <v>0</v>
      </c>
    </row>
    <row r="246" spans="1:3">
      <c r="A246" s="17">
        <v>2013503</v>
      </c>
      <c r="B246" s="17" t="s">
        <v>95</v>
      </c>
      <c r="C246" s="18">
        <v>0</v>
      </c>
    </row>
    <row r="247" spans="1:3">
      <c r="A247" s="17">
        <v>2013550</v>
      </c>
      <c r="B247" s="17" t="s">
        <v>102</v>
      </c>
      <c r="C247" s="18">
        <v>0</v>
      </c>
    </row>
    <row r="248" spans="1:3">
      <c r="A248" s="17">
        <v>2013599</v>
      </c>
      <c r="B248" s="17" t="s">
        <v>229</v>
      </c>
      <c r="C248" s="18">
        <v>0</v>
      </c>
    </row>
    <row r="249" spans="1:3">
      <c r="A249" s="17">
        <v>20136</v>
      </c>
      <c r="B249" s="19" t="s">
        <v>230</v>
      </c>
      <c r="C249" s="18">
        <f>SUM(C250:C254)</f>
        <v>628</v>
      </c>
    </row>
    <row r="250" spans="1:3">
      <c r="A250" s="17">
        <v>2013601</v>
      </c>
      <c r="B250" s="17" t="s">
        <v>93</v>
      </c>
      <c r="C250" s="18">
        <v>446</v>
      </c>
    </row>
    <row r="251" spans="1:3">
      <c r="A251" s="17">
        <v>2013602</v>
      </c>
      <c r="B251" s="17" t="s">
        <v>94</v>
      </c>
      <c r="C251" s="18">
        <v>153</v>
      </c>
    </row>
    <row r="252" spans="1:3">
      <c r="A252" s="17">
        <v>2013603</v>
      </c>
      <c r="B252" s="17" t="s">
        <v>95</v>
      </c>
      <c r="C252" s="18">
        <v>0</v>
      </c>
    </row>
    <row r="253" spans="1:3">
      <c r="A253" s="17">
        <v>2013650</v>
      </c>
      <c r="B253" s="17" t="s">
        <v>102</v>
      </c>
      <c r="C253" s="18">
        <v>0</v>
      </c>
    </row>
    <row r="254" spans="1:3">
      <c r="A254" s="17">
        <v>2013699</v>
      </c>
      <c r="B254" s="17" t="s">
        <v>231</v>
      </c>
      <c r="C254" s="18">
        <v>29</v>
      </c>
    </row>
    <row r="255" spans="1:3">
      <c r="A255" s="17">
        <v>20199</v>
      </c>
      <c r="B255" s="19" t="s">
        <v>232</v>
      </c>
      <c r="C255" s="18">
        <f>SUM(C256:C257)</f>
        <v>206</v>
      </c>
    </row>
    <row r="256" spans="1:3">
      <c r="A256" s="17">
        <v>2019901</v>
      </c>
      <c r="B256" s="17" t="s">
        <v>233</v>
      </c>
      <c r="C256" s="18">
        <v>0</v>
      </c>
    </row>
    <row r="257" spans="1:3">
      <c r="A257" s="17">
        <v>2019999</v>
      </c>
      <c r="B257" s="17" t="s">
        <v>234</v>
      </c>
      <c r="C257" s="18">
        <v>206</v>
      </c>
    </row>
    <row r="258" spans="1:3">
      <c r="A258" s="17">
        <v>202</v>
      </c>
      <c r="B258" s="19" t="s">
        <v>235</v>
      </c>
      <c r="C258" s="18">
        <f>SUM(C259,C266,C269,C276,C282,C286,C288,C293)</f>
        <v>0</v>
      </c>
    </row>
    <row r="259" spans="1:3">
      <c r="A259" s="17">
        <v>20201</v>
      </c>
      <c r="B259" s="19" t="s">
        <v>236</v>
      </c>
      <c r="C259" s="18">
        <f>SUM(C260:C265)</f>
        <v>0</v>
      </c>
    </row>
    <row r="260" spans="1:3">
      <c r="A260" s="17">
        <v>2020101</v>
      </c>
      <c r="B260" s="17" t="s">
        <v>93</v>
      </c>
      <c r="C260" s="18">
        <v>0</v>
      </c>
    </row>
    <row r="261" spans="1:3">
      <c r="A261" s="17">
        <v>2020102</v>
      </c>
      <c r="B261" s="17" t="s">
        <v>94</v>
      </c>
      <c r="C261" s="18">
        <v>0</v>
      </c>
    </row>
    <row r="262" spans="1:3">
      <c r="A262" s="17">
        <v>2020103</v>
      </c>
      <c r="B262" s="17" t="s">
        <v>95</v>
      </c>
      <c r="C262" s="18">
        <v>0</v>
      </c>
    </row>
    <row r="263" spans="1:3">
      <c r="A263" s="17">
        <v>2020104</v>
      </c>
      <c r="B263" s="17" t="s">
        <v>220</v>
      </c>
      <c r="C263" s="18">
        <v>0</v>
      </c>
    </row>
    <row r="264" spans="1:3">
      <c r="A264" s="17">
        <v>2020150</v>
      </c>
      <c r="B264" s="17" t="s">
        <v>102</v>
      </c>
      <c r="C264" s="18">
        <v>0</v>
      </c>
    </row>
    <row r="265" spans="1:3">
      <c r="A265" s="17">
        <v>2020199</v>
      </c>
      <c r="B265" s="17" t="s">
        <v>237</v>
      </c>
      <c r="C265" s="18">
        <v>0</v>
      </c>
    </row>
    <row r="266" spans="1:3">
      <c r="A266" s="17">
        <v>20202</v>
      </c>
      <c r="B266" s="19" t="s">
        <v>238</v>
      </c>
      <c r="C266" s="18">
        <f>SUM(C267:C268)</f>
        <v>0</v>
      </c>
    </row>
    <row r="267" spans="1:3">
      <c r="A267" s="17">
        <v>2020201</v>
      </c>
      <c r="B267" s="17" t="s">
        <v>239</v>
      </c>
      <c r="C267" s="18">
        <v>0</v>
      </c>
    </row>
    <row r="268" spans="1:3">
      <c r="A268" s="17">
        <v>2020202</v>
      </c>
      <c r="B268" s="17" t="s">
        <v>240</v>
      </c>
      <c r="C268" s="18">
        <v>0</v>
      </c>
    </row>
    <row r="269" spans="1:3">
      <c r="A269" s="17">
        <v>20203</v>
      </c>
      <c r="B269" s="19" t="s">
        <v>241</v>
      </c>
      <c r="C269" s="18">
        <f>SUM(C270:C275)</f>
        <v>0</v>
      </c>
    </row>
    <row r="270" spans="1:3">
      <c r="A270" s="17">
        <v>2020301</v>
      </c>
      <c r="B270" s="17" t="s">
        <v>242</v>
      </c>
      <c r="C270" s="18">
        <v>0</v>
      </c>
    </row>
    <row r="271" spans="1:3">
      <c r="A271" s="17">
        <v>2020302</v>
      </c>
      <c r="B271" s="17" t="s">
        <v>243</v>
      </c>
      <c r="C271" s="18">
        <v>0</v>
      </c>
    </row>
    <row r="272" spans="1:3">
      <c r="A272" s="17">
        <v>2020303</v>
      </c>
      <c r="B272" s="17" t="s">
        <v>244</v>
      </c>
      <c r="C272" s="18">
        <v>0</v>
      </c>
    </row>
    <row r="273" spans="1:3">
      <c r="A273" s="17">
        <v>2020304</v>
      </c>
      <c r="B273" s="17" t="s">
        <v>245</v>
      </c>
      <c r="C273" s="18">
        <v>0</v>
      </c>
    </row>
    <row r="274" spans="1:3">
      <c r="A274" s="17">
        <v>2020305</v>
      </c>
      <c r="B274" s="17" t="s">
        <v>246</v>
      </c>
      <c r="C274" s="18">
        <v>0</v>
      </c>
    </row>
    <row r="275" spans="1:3">
      <c r="A275" s="17">
        <v>2020399</v>
      </c>
      <c r="B275" s="17" t="s">
        <v>247</v>
      </c>
      <c r="C275" s="18">
        <v>0</v>
      </c>
    </row>
    <row r="276" spans="1:3">
      <c r="A276" s="17">
        <v>20204</v>
      </c>
      <c r="B276" s="19" t="s">
        <v>248</v>
      </c>
      <c r="C276" s="18">
        <f>SUM(C277:C281)</f>
        <v>0</v>
      </c>
    </row>
    <row r="277" spans="1:3">
      <c r="A277" s="17">
        <v>2020401</v>
      </c>
      <c r="B277" s="17" t="s">
        <v>249</v>
      </c>
      <c r="C277" s="18">
        <v>0</v>
      </c>
    </row>
    <row r="278" spans="1:3">
      <c r="A278" s="17">
        <v>2020402</v>
      </c>
      <c r="B278" s="17" t="s">
        <v>250</v>
      </c>
      <c r="C278" s="18">
        <v>0</v>
      </c>
    </row>
    <row r="279" spans="1:3">
      <c r="A279" s="17">
        <v>2020403</v>
      </c>
      <c r="B279" s="17" t="s">
        <v>251</v>
      </c>
      <c r="C279" s="18">
        <v>0</v>
      </c>
    </row>
    <row r="280" spans="1:3">
      <c r="A280" s="17">
        <v>2020404</v>
      </c>
      <c r="B280" s="17" t="s">
        <v>252</v>
      </c>
      <c r="C280" s="18">
        <v>0</v>
      </c>
    </row>
    <row r="281" spans="1:3">
      <c r="A281" s="17">
        <v>2020499</v>
      </c>
      <c r="B281" s="17" t="s">
        <v>253</v>
      </c>
      <c r="C281" s="18">
        <v>0</v>
      </c>
    </row>
    <row r="282" spans="1:3">
      <c r="A282" s="17">
        <v>20205</v>
      </c>
      <c r="B282" s="19" t="s">
        <v>254</v>
      </c>
      <c r="C282" s="18">
        <f>SUM(C283:C285)</f>
        <v>0</v>
      </c>
    </row>
    <row r="283" spans="1:3">
      <c r="A283" s="17">
        <v>2020503</v>
      </c>
      <c r="B283" s="17" t="s">
        <v>255</v>
      </c>
      <c r="C283" s="18">
        <v>0</v>
      </c>
    </row>
    <row r="284" spans="1:3">
      <c r="A284" s="17">
        <v>2020504</v>
      </c>
      <c r="B284" s="17" t="s">
        <v>256</v>
      </c>
      <c r="C284" s="18">
        <v>0</v>
      </c>
    </row>
    <row r="285" spans="1:3">
      <c r="A285" s="17">
        <v>2020599</v>
      </c>
      <c r="B285" s="17" t="s">
        <v>257</v>
      </c>
      <c r="C285" s="18">
        <v>0</v>
      </c>
    </row>
    <row r="286" spans="1:3">
      <c r="A286" s="17">
        <v>20206</v>
      </c>
      <c r="B286" s="19" t="s">
        <v>258</v>
      </c>
      <c r="C286" s="18">
        <f>C287</f>
        <v>0</v>
      </c>
    </row>
    <row r="287" spans="1:3">
      <c r="A287" s="17">
        <v>2020601</v>
      </c>
      <c r="B287" s="17" t="s">
        <v>259</v>
      </c>
      <c r="C287" s="18">
        <v>0</v>
      </c>
    </row>
    <row r="288" spans="1:3">
      <c r="A288" s="17">
        <v>20207</v>
      </c>
      <c r="B288" s="19" t="s">
        <v>260</v>
      </c>
      <c r="C288" s="18">
        <f>SUM(C289:C292)</f>
        <v>0</v>
      </c>
    </row>
    <row r="289" spans="1:3">
      <c r="A289" s="17">
        <v>2020701</v>
      </c>
      <c r="B289" s="17" t="s">
        <v>261</v>
      </c>
      <c r="C289" s="18">
        <v>0</v>
      </c>
    </row>
    <row r="290" spans="1:3">
      <c r="A290" s="17">
        <v>2020702</v>
      </c>
      <c r="B290" s="17" t="s">
        <v>262</v>
      </c>
      <c r="C290" s="18">
        <v>0</v>
      </c>
    </row>
    <row r="291" spans="1:3">
      <c r="A291" s="17">
        <v>2020703</v>
      </c>
      <c r="B291" s="17" t="s">
        <v>263</v>
      </c>
      <c r="C291" s="18">
        <v>0</v>
      </c>
    </row>
    <row r="292" spans="1:3">
      <c r="A292" s="17">
        <v>2020799</v>
      </c>
      <c r="B292" s="17" t="s">
        <v>264</v>
      </c>
      <c r="C292" s="18">
        <v>0</v>
      </c>
    </row>
    <row r="293" spans="1:3">
      <c r="A293" s="17">
        <v>20299</v>
      </c>
      <c r="B293" s="19" t="s">
        <v>265</v>
      </c>
      <c r="C293" s="18">
        <f>C294</f>
        <v>0</v>
      </c>
    </row>
    <row r="294" spans="1:3">
      <c r="A294" s="17">
        <v>2029901</v>
      </c>
      <c r="B294" s="17" t="s">
        <v>266</v>
      </c>
      <c r="C294" s="18">
        <v>0</v>
      </c>
    </row>
    <row r="295" spans="1:3">
      <c r="A295" s="17">
        <v>203</v>
      </c>
      <c r="B295" s="19" t="s">
        <v>267</v>
      </c>
      <c r="C295" s="18">
        <f>SUM(C296,C298,C300,C302,C311)</f>
        <v>200</v>
      </c>
    </row>
    <row r="296" spans="1:3">
      <c r="A296" s="17">
        <v>20301</v>
      </c>
      <c r="B296" s="19" t="s">
        <v>268</v>
      </c>
      <c r="C296" s="18">
        <f>C297</f>
        <v>0</v>
      </c>
    </row>
    <row r="297" spans="1:3">
      <c r="A297" s="17">
        <v>2030101</v>
      </c>
      <c r="B297" s="17" t="s">
        <v>269</v>
      </c>
      <c r="C297" s="18">
        <v>0</v>
      </c>
    </row>
    <row r="298" spans="1:3">
      <c r="A298" s="17">
        <v>20304</v>
      </c>
      <c r="B298" s="19" t="s">
        <v>270</v>
      </c>
      <c r="C298" s="18">
        <f>C299</f>
        <v>0</v>
      </c>
    </row>
    <row r="299" spans="1:3">
      <c r="A299" s="17">
        <v>2030401</v>
      </c>
      <c r="B299" s="17" t="s">
        <v>271</v>
      </c>
      <c r="C299" s="18">
        <v>0</v>
      </c>
    </row>
    <row r="300" spans="1:3">
      <c r="A300" s="17">
        <v>20305</v>
      </c>
      <c r="B300" s="19" t="s">
        <v>272</v>
      </c>
      <c r="C300" s="18">
        <f>C301</f>
        <v>0</v>
      </c>
    </row>
    <row r="301" spans="1:3">
      <c r="A301" s="17">
        <v>2030501</v>
      </c>
      <c r="B301" s="17" t="s">
        <v>273</v>
      </c>
      <c r="C301" s="18">
        <v>0</v>
      </c>
    </row>
    <row r="302" spans="1:3">
      <c r="A302" s="17">
        <v>20306</v>
      </c>
      <c r="B302" s="19" t="s">
        <v>274</v>
      </c>
      <c r="C302" s="18">
        <f>SUM(C303:C310)</f>
        <v>195</v>
      </c>
    </row>
    <row r="303" spans="1:3">
      <c r="A303" s="17">
        <v>2030601</v>
      </c>
      <c r="B303" s="17" t="s">
        <v>275</v>
      </c>
      <c r="C303" s="18">
        <v>71</v>
      </c>
    </row>
    <row r="304" spans="1:3">
      <c r="A304" s="17">
        <v>2030602</v>
      </c>
      <c r="B304" s="17" t="s">
        <v>276</v>
      </c>
      <c r="C304" s="18">
        <v>0</v>
      </c>
    </row>
    <row r="305" spans="1:3">
      <c r="A305" s="17">
        <v>2030603</v>
      </c>
      <c r="B305" s="17" t="s">
        <v>277</v>
      </c>
      <c r="C305" s="18">
        <v>40</v>
      </c>
    </row>
    <row r="306" spans="1:3">
      <c r="A306" s="17">
        <v>2030604</v>
      </c>
      <c r="B306" s="17" t="s">
        <v>278</v>
      </c>
      <c r="C306" s="18">
        <v>0</v>
      </c>
    </row>
    <row r="307" spans="1:3">
      <c r="A307" s="17">
        <v>2030605</v>
      </c>
      <c r="B307" s="17" t="s">
        <v>279</v>
      </c>
      <c r="C307" s="18">
        <v>5</v>
      </c>
    </row>
    <row r="308" spans="1:3">
      <c r="A308" s="17">
        <v>2030606</v>
      </c>
      <c r="B308" s="17" t="s">
        <v>280</v>
      </c>
      <c r="C308" s="18">
        <v>0</v>
      </c>
    </row>
    <row r="309" spans="1:3">
      <c r="A309" s="17">
        <v>2030607</v>
      </c>
      <c r="B309" s="17" t="s">
        <v>281</v>
      </c>
      <c r="C309" s="18">
        <v>64</v>
      </c>
    </row>
    <row r="310" spans="1:3">
      <c r="A310" s="17">
        <v>2030699</v>
      </c>
      <c r="B310" s="17" t="s">
        <v>282</v>
      </c>
      <c r="C310" s="18">
        <v>15</v>
      </c>
    </row>
    <row r="311" spans="1:3">
      <c r="A311" s="17">
        <v>20399</v>
      </c>
      <c r="B311" s="19" t="s">
        <v>283</v>
      </c>
      <c r="C311" s="18">
        <f>C312</f>
        <v>5</v>
      </c>
    </row>
    <row r="312" spans="1:3">
      <c r="A312" s="17">
        <v>2039901</v>
      </c>
      <c r="B312" s="17" t="s">
        <v>284</v>
      </c>
      <c r="C312" s="18">
        <v>5</v>
      </c>
    </row>
    <row r="313" spans="1:3">
      <c r="A313" s="17">
        <v>204</v>
      </c>
      <c r="B313" s="19" t="s">
        <v>285</v>
      </c>
      <c r="C313" s="18">
        <f>SUM(C314,C324,C346,C353,C365,C374,C388,C397,C406,C414,C422,C431)</f>
        <v>15533</v>
      </c>
    </row>
    <row r="314" spans="1:3">
      <c r="A314" s="17">
        <v>20401</v>
      </c>
      <c r="B314" s="19" t="s">
        <v>286</v>
      </c>
      <c r="C314" s="18">
        <f>SUM(C315:C323)</f>
        <v>322</v>
      </c>
    </row>
    <row r="315" spans="1:3">
      <c r="A315" s="17">
        <v>2040101</v>
      </c>
      <c r="B315" s="17" t="s">
        <v>287</v>
      </c>
      <c r="C315" s="18">
        <v>0</v>
      </c>
    </row>
    <row r="316" spans="1:3">
      <c r="A316" s="17">
        <v>2040102</v>
      </c>
      <c r="B316" s="17" t="s">
        <v>288</v>
      </c>
      <c r="C316" s="18">
        <v>0</v>
      </c>
    </row>
    <row r="317" spans="1:3">
      <c r="A317" s="17">
        <v>2040103</v>
      </c>
      <c r="B317" s="17" t="s">
        <v>289</v>
      </c>
      <c r="C317" s="18">
        <v>282</v>
      </c>
    </row>
    <row r="318" spans="1:3">
      <c r="A318" s="17">
        <v>2040104</v>
      </c>
      <c r="B318" s="17" t="s">
        <v>290</v>
      </c>
      <c r="C318" s="18">
        <v>0</v>
      </c>
    </row>
    <row r="319" spans="1:3">
      <c r="A319" s="17">
        <v>2040105</v>
      </c>
      <c r="B319" s="17" t="s">
        <v>291</v>
      </c>
      <c r="C319" s="18">
        <v>0</v>
      </c>
    </row>
    <row r="320" spans="1:3">
      <c r="A320" s="17">
        <v>2040106</v>
      </c>
      <c r="B320" s="17" t="s">
        <v>292</v>
      </c>
      <c r="C320" s="18">
        <v>0</v>
      </c>
    </row>
    <row r="321" spans="1:3">
      <c r="A321" s="17">
        <v>2040107</v>
      </c>
      <c r="B321" s="17" t="s">
        <v>293</v>
      </c>
      <c r="C321" s="18">
        <v>0</v>
      </c>
    </row>
    <row r="322" spans="1:3">
      <c r="A322" s="17">
        <v>2040108</v>
      </c>
      <c r="B322" s="17" t="s">
        <v>294</v>
      </c>
      <c r="C322" s="18">
        <v>0</v>
      </c>
    </row>
    <row r="323" spans="1:3">
      <c r="A323" s="17">
        <v>2040199</v>
      </c>
      <c r="B323" s="17" t="s">
        <v>295</v>
      </c>
      <c r="C323" s="18">
        <v>40</v>
      </c>
    </row>
    <row r="324" spans="1:3">
      <c r="A324" s="17">
        <v>20402</v>
      </c>
      <c r="B324" s="19" t="s">
        <v>296</v>
      </c>
      <c r="C324" s="18">
        <f>SUM(C325:C345)</f>
        <v>9891</v>
      </c>
    </row>
    <row r="325" spans="1:3">
      <c r="A325" s="17">
        <v>2040201</v>
      </c>
      <c r="B325" s="17" t="s">
        <v>93</v>
      </c>
      <c r="C325" s="18">
        <v>5510</v>
      </c>
    </row>
    <row r="326" spans="1:3">
      <c r="A326" s="17">
        <v>2040202</v>
      </c>
      <c r="B326" s="17" t="s">
        <v>94</v>
      </c>
      <c r="C326" s="18">
        <v>424</v>
      </c>
    </row>
    <row r="327" spans="1:3">
      <c r="A327" s="17">
        <v>2040203</v>
      </c>
      <c r="B327" s="17" t="s">
        <v>95</v>
      </c>
      <c r="C327" s="18">
        <v>0</v>
      </c>
    </row>
    <row r="328" spans="1:3">
      <c r="A328" s="17">
        <v>2040204</v>
      </c>
      <c r="B328" s="17" t="s">
        <v>297</v>
      </c>
      <c r="C328" s="18">
        <v>359</v>
      </c>
    </row>
    <row r="329" spans="1:3">
      <c r="A329" s="17">
        <v>2040205</v>
      </c>
      <c r="B329" s="17" t="s">
        <v>298</v>
      </c>
      <c r="C329" s="18">
        <v>16</v>
      </c>
    </row>
    <row r="330" spans="1:3">
      <c r="A330" s="17">
        <v>2040206</v>
      </c>
      <c r="B330" s="17" t="s">
        <v>299</v>
      </c>
      <c r="C330" s="18">
        <v>84</v>
      </c>
    </row>
    <row r="331" spans="1:3">
      <c r="A331" s="17">
        <v>2040207</v>
      </c>
      <c r="B331" s="17" t="s">
        <v>300</v>
      </c>
      <c r="C331" s="18">
        <v>0</v>
      </c>
    </row>
    <row r="332" spans="1:3">
      <c r="A332" s="17">
        <v>2040208</v>
      </c>
      <c r="B332" s="17" t="s">
        <v>301</v>
      </c>
      <c r="C332" s="18">
        <v>0</v>
      </c>
    </row>
    <row r="333" spans="1:3">
      <c r="A333" s="17">
        <v>2040209</v>
      </c>
      <c r="B333" s="17" t="s">
        <v>302</v>
      </c>
      <c r="C333" s="18">
        <v>0</v>
      </c>
    </row>
    <row r="334" spans="1:3">
      <c r="A334" s="17">
        <v>2040210</v>
      </c>
      <c r="B334" s="17" t="s">
        <v>303</v>
      </c>
      <c r="C334" s="18">
        <v>0</v>
      </c>
    </row>
    <row r="335" spans="1:3">
      <c r="A335" s="17">
        <v>2040211</v>
      </c>
      <c r="B335" s="17" t="s">
        <v>304</v>
      </c>
      <c r="C335" s="18">
        <v>28</v>
      </c>
    </row>
    <row r="336" spans="1:3">
      <c r="A336" s="17">
        <v>2040212</v>
      </c>
      <c r="B336" s="17" t="s">
        <v>305</v>
      </c>
      <c r="C336" s="18">
        <v>1244</v>
      </c>
    </row>
    <row r="337" spans="1:3">
      <c r="A337" s="17">
        <v>2040213</v>
      </c>
      <c r="B337" s="17" t="s">
        <v>306</v>
      </c>
      <c r="C337" s="18">
        <v>0</v>
      </c>
    </row>
    <row r="338" spans="1:3">
      <c r="A338" s="17">
        <v>2040214</v>
      </c>
      <c r="B338" s="17" t="s">
        <v>307</v>
      </c>
      <c r="C338" s="18">
        <v>0</v>
      </c>
    </row>
    <row r="339" spans="1:3">
      <c r="A339" s="17">
        <v>2040215</v>
      </c>
      <c r="B339" s="17" t="s">
        <v>308</v>
      </c>
      <c r="C339" s="18">
        <v>10</v>
      </c>
    </row>
    <row r="340" spans="1:3">
      <c r="A340" s="17">
        <v>2040216</v>
      </c>
      <c r="B340" s="17" t="s">
        <v>309</v>
      </c>
      <c r="C340" s="18">
        <v>144</v>
      </c>
    </row>
    <row r="341" spans="1:3">
      <c r="A341" s="17">
        <v>2040217</v>
      </c>
      <c r="B341" s="17" t="s">
        <v>310</v>
      </c>
      <c r="C341" s="18">
        <v>249</v>
      </c>
    </row>
    <row r="342" spans="1:3">
      <c r="A342" s="17">
        <v>2040218</v>
      </c>
      <c r="B342" s="17" t="s">
        <v>311</v>
      </c>
      <c r="C342" s="18">
        <v>0</v>
      </c>
    </row>
    <row r="343" spans="1:3">
      <c r="A343" s="17">
        <v>2040219</v>
      </c>
      <c r="B343" s="17" t="s">
        <v>136</v>
      </c>
      <c r="C343" s="18">
        <v>0</v>
      </c>
    </row>
    <row r="344" spans="1:3">
      <c r="A344" s="17">
        <v>2040250</v>
      </c>
      <c r="B344" s="17" t="s">
        <v>102</v>
      </c>
      <c r="C344" s="18">
        <v>0</v>
      </c>
    </row>
    <row r="345" spans="1:3">
      <c r="A345" s="17">
        <v>2040299</v>
      </c>
      <c r="B345" s="17" t="s">
        <v>312</v>
      </c>
      <c r="C345" s="18">
        <v>1823</v>
      </c>
    </row>
    <row r="346" spans="1:3">
      <c r="A346" s="17">
        <v>20403</v>
      </c>
      <c r="B346" s="19" t="s">
        <v>313</v>
      </c>
      <c r="C346" s="18">
        <f>SUM(C347:C352)</f>
        <v>0</v>
      </c>
    </row>
    <row r="347" spans="1:3">
      <c r="A347" s="17">
        <v>2040301</v>
      </c>
      <c r="B347" s="17" t="s">
        <v>93</v>
      </c>
      <c r="C347" s="18">
        <v>0</v>
      </c>
    </row>
    <row r="348" spans="1:3">
      <c r="A348" s="17">
        <v>2040302</v>
      </c>
      <c r="B348" s="17" t="s">
        <v>94</v>
      </c>
      <c r="C348" s="18">
        <v>0</v>
      </c>
    </row>
    <row r="349" spans="1:3">
      <c r="A349" s="17">
        <v>2040303</v>
      </c>
      <c r="B349" s="17" t="s">
        <v>95</v>
      </c>
      <c r="C349" s="18">
        <v>0</v>
      </c>
    </row>
    <row r="350" spans="1:3">
      <c r="A350" s="17">
        <v>2040304</v>
      </c>
      <c r="B350" s="17" t="s">
        <v>314</v>
      </c>
      <c r="C350" s="18">
        <v>0</v>
      </c>
    </row>
    <row r="351" spans="1:3">
      <c r="A351" s="17">
        <v>2040350</v>
      </c>
      <c r="B351" s="17" t="s">
        <v>102</v>
      </c>
      <c r="C351" s="18">
        <v>0</v>
      </c>
    </row>
    <row r="352" spans="1:3">
      <c r="A352" s="17">
        <v>2040399</v>
      </c>
      <c r="B352" s="17" t="s">
        <v>315</v>
      </c>
      <c r="C352" s="18">
        <v>0</v>
      </c>
    </row>
    <row r="353" spans="1:3">
      <c r="A353" s="17">
        <v>20404</v>
      </c>
      <c r="B353" s="19" t="s">
        <v>316</v>
      </c>
      <c r="C353" s="18">
        <f>SUM(C354:C364)</f>
        <v>1453</v>
      </c>
    </row>
    <row r="354" spans="1:3">
      <c r="A354" s="17">
        <v>2040401</v>
      </c>
      <c r="B354" s="17" t="s">
        <v>93</v>
      </c>
      <c r="C354" s="18">
        <v>983</v>
      </c>
    </row>
    <row r="355" spans="1:3">
      <c r="A355" s="17">
        <v>2040402</v>
      </c>
      <c r="B355" s="17" t="s">
        <v>94</v>
      </c>
      <c r="C355" s="18">
        <v>43</v>
      </c>
    </row>
    <row r="356" spans="1:3">
      <c r="A356" s="17">
        <v>2040403</v>
      </c>
      <c r="B356" s="17" t="s">
        <v>95</v>
      </c>
      <c r="C356" s="18">
        <v>0</v>
      </c>
    </row>
    <row r="357" spans="1:3">
      <c r="A357" s="17">
        <v>2040404</v>
      </c>
      <c r="B357" s="17" t="s">
        <v>317</v>
      </c>
      <c r="C357" s="18">
        <v>61</v>
      </c>
    </row>
    <row r="358" spans="1:3">
      <c r="A358" s="17">
        <v>2040405</v>
      </c>
      <c r="B358" s="17" t="s">
        <v>318</v>
      </c>
      <c r="C358" s="18">
        <v>0</v>
      </c>
    </row>
    <row r="359" spans="1:3">
      <c r="A359" s="17">
        <v>2040406</v>
      </c>
      <c r="B359" s="17" t="s">
        <v>319</v>
      </c>
      <c r="C359" s="18">
        <v>0</v>
      </c>
    </row>
    <row r="360" spans="1:3">
      <c r="A360" s="17">
        <v>2040407</v>
      </c>
      <c r="B360" s="17" t="s">
        <v>320</v>
      </c>
      <c r="C360" s="18">
        <v>0</v>
      </c>
    </row>
    <row r="361" spans="1:3">
      <c r="A361" s="17">
        <v>2040408</v>
      </c>
      <c r="B361" s="17" t="s">
        <v>321</v>
      </c>
      <c r="C361" s="18">
        <v>0</v>
      </c>
    </row>
    <row r="362" spans="1:3">
      <c r="A362" s="17">
        <v>2040409</v>
      </c>
      <c r="B362" s="17" t="s">
        <v>322</v>
      </c>
      <c r="C362" s="18">
        <v>0</v>
      </c>
    </row>
    <row r="363" spans="1:3">
      <c r="A363" s="17">
        <v>2040450</v>
      </c>
      <c r="B363" s="17" t="s">
        <v>102</v>
      </c>
      <c r="C363" s="18">
        <v>0</v>
      </c>
    </row>
    <row r="364" spans="1:3">
      <c r="A364" s="17">
        <v>2040499</v>
      </c>
      <c r="B364" s="17" t="s">
        <v>323</v>
      </c>
      <c r="C364" s="18">
        <v>366</v>
      </c>
    </row>
    <row r="365" spans="1:3">
      <c r="A365" s="17">
        <v>20405</v>
      </c>
      <c r="B365" s="19" t="s">
        <v>324</v>
      </c>
      <c r="C365" s="18">
        <f>SUM(C366:C373)</f>
        <v>2974</v>
      </c>
    </row>
    <row r="366" spans="1:3">
      <c r="A366" s="17">
        <v>2040501</v>
      </c>
      <c r="B366" s="17" t="s">
        <v>93</v>
      </c>
      <c r="C366" s="18">
        <v>1500</v>
      </c>
    </row>
    <row r="367" spans="1:3">
      <c r="A367" s="17">
        <v>2040502</v>
      </c>
      <c r="B367" s="17" t="s">
        <v>94</v>
      </c>
      <c r="C367" s="18">
        <v>49</v>
      </c>
    </row>
    <row r="368" spans="1:3">
      <c r="A368" s="17">
        <v>2040503</v>
      </c>
      <c r="B368" s="17" t="s">
        <v>95</v>
      </c>
      <c r="C368" s="18">
        <v>0</v>
      </c>
    </row>
    <row r="369" spans="1:3">
      <c r="A369" s="17">
        <v>2040504</v>
      </c>
      <c r="B369" s="17" t="s">
        <v>325</v>
      </c>
      <c r="C369" s="18">
        <v>95</v>
      </c>
    </row>
    <row r="370" spans="1:3">
      <c r="A370" s="17">
        <v>2040505</v>
      </c>
      <c r="B370" s="17" t="s">
        <v>326</v>
      </c>
      <c r="C370" s="18">
        <v>0</v>
      </c>
    </row>
    <row r="371" spans="1:3">
      <c r="A371" s="17">
        <v>2040506</v>
      </c>
      <c r="B371" s="17" t="s">
        <v>327</v>
      </c>
      <c r="C371" s="18">
        <v>674</v>
      </c>
    </row>
    <row r="372" spans="1:3">
      <c r="A372" s="17">
        <v>2040550</v>
      </c>
      <c r="B372" s="17" t="s">
        <v>102</v>
      </c>
      <c r="C372" s="18">
        <v>0</v>
      </c>
    </row>
    <row r="373" spans="1:3">
      <c r="A373" s="17">
        <v>2040599</v>
      </c>
      <c r="B373" s="17" t="s">
        <v>328</v>
      </c>
      <c r="C373" s="18">
        <v>656</v>
      </c>
    </row>
    <row r="374" spans="1:3">
      <c r="A374" s="17">
        <v>20406</v>
      </c>
      <c r="B374" s="19" t="s">
        <v>329</v>
      </c>
      <c r="C374" s="18">
        <f>SUM(C375:C387)</f>
        <v>846</v>
      </c>
    </row>
    <row r="375" spans="1:3">
      <c r="A375" s="17">
        <v>2040601</v>
      </c>
      <c r="B375" s="17" t="s">
        <v>93</v>
      </c>
      <c r="C375" s="18">
        <v>647</v>
      </c>
    </row>
    <row r="376" spans="1:3">
      <c r="A376" s="17">
        <v>2040602</v>
      </c>
      <c r="B376" s="17" t="s">
        <v>94</v>
      </c>
      <c r="C376" s="18">
        <v>0</v>
      </c>
    </row>
    <row r="377" spans="1:3">
      <c r="A377" s="17">
        <v>2040603</v>
      </c>
      <c r="B377" s="17" t="s">
        <v>95</v>
      </c>
      <c r="C377" s="18">
        <v>0</v>
      </c>
    </row>
    <row r="378" spans="1:3">
      <c r="A378" s="17">
        <v>2040604</v>
      </c>
      <c r="B378" s="17" t="s">
        <v>330</v>
      </c>
      <c r="C378" s="18">
        <v>19</v>
      </c>
    </row>
    <row r="379" spans="1:3">
      <c r="A379" s="17">
        <v>2040605</v>
      </c>
      <c r="B379" s="17" t="s">
        <v>331</v>
      </c>
      <c r="C379" s="18">
        <v>3</v>
      </c>
    </row>
    <row r="380" spans="1:3">
      <c r="A380" s="17">
        <v>2040606</v>
      </c>
      <c r="B380" s="17" t="s">
        <v>332</v>
      </c>
      <c r="C380" s="18">
        <v>18</v>
      </c>
    </row>
    <row r="381" spans="1:3">
      <c r="A381" s="17">
        <v>2040607</v>
      </c>
      <c r="B381" s="17" t="s">
        <v>333</v>
      </c>
      <c r="C381" s="18">
        <v>24</v>
      </c>
    </row>
    <row r="382" spans="1:3">
      <c r="A382" s="17">
        <v>2040608</v>
      </c>
      <c r="B382" s="17" t="s">
        <v>334</v>
      </c>
      <c r="C382" s="18">
        <v>0</v>
      </c>
    </row>
    <row r="383" spans="1:3">
      <c r="A383" s="17">
        <v>2040609</v>
      </c>
      <c r="B383" s="17" t="s">
        <v>335</v>
      </c>
      <c r="C383" s="18">
        <v>0</v>
      </c>
    </row>
    <row r="384" spans="1:3">
      <c r="A384" s="17">
        <v>2040610</v>
      </c>
      <c r="B384" s="17" t="s">
        <v>336</v>
      </c>
      <c r="C384" s="18">
        <v>3</v>
      </c>
    </row>
    <row r="385" spans="1:3">
      <c r="A385" s="17">
        <v>2040611</v>
      </c>
      <c r="B385" s="17" t="s">
        <v>337</v>
      </c>
      <c r="C385" s="18">
        <v>0</v>
      </c>
    </row>
    <row r="386" spans="1:3">
      <c r="A386" s="17">
        <v>2040650</v>
      </c>
      <c r="B386" s="17" t="s">
        <v>102</v>
      </c>
      <c r="C386" s="18">
        <v>0</v>
      </c>
    </row>
    <row r="387" spans="1:3">
      <c r="A387" s="17">
        <v>2040699</v>
      </c>
      <c r="B387" s="17" t="s">
        <v>338</v>
      </c>
      <c r="C387" s="18">
        <v>132</v>
      </c>
    </row>
    <row r="388" spans="1:3">
      <c r="A388" s="17">
        <v>20407</v>
      </c>
      <c r="B388" s="19" t="s">
        <v>339</v>
      </c>
      <c r="C388" s="18">
        <f>SUM(C389:C396)</f>
        <v>0</v>
      </c>
    </row>
    <row r="389" spans="1:3">
      <c r="A389" s="17">
        <v>2040701</v>
      </c>
      <c r="B389" s="17" t="s">
        <v>93</v>
      </c>
      <c r="C389" s="18">
        <v>0</v>
      </c>
    </row>
    <row r="390" spans="1:3">
      <c r="A390" s="17">
        <v>2040702</v>
      </c>
      <c r="B390" s="17" t="s">
        <v>94</v>
      </c>
      <c r="C390" s="18">
        <v>0</v>
      </c>
    </row>
    <row r="391" spans="1:3">
      <c r="A391" s="17">
        <v>2040703</v>
      </c>
      <c r="B391" s="17" t="s">
        <v>95</v>
      </c>
      <c r="C391" s="18">
        <v>0</v>
      </c>
    </row>
    <row r="392" spans="1:3">
      <c r="A392" s="17">
        <v>2040704</v>
      </c>
      <c r="B392" s="17" t="s">
        <v>340</v>
      </c>
      <c r="C392" s="18">
        <v>0</v>
      </c>
    </row>
    <row r="393" spans="1:3">
      <c r="A393" s="17">
        <v>2040705</v>
      </c>
      <c r="B393" s="17" t="s">
        <v>341</v>
      </c>
      <c r="C393" s="18">
        <v>0</v>
      </c>
    </row>
    <row r="394" spans="1:3">
      <c r="A394" s="17">
        <v>2040706</v>
      </c>
      <c r="B394" s="17" t="s">
        <v>342</v>
      </c>
      <c r="C394" s="18">
        <v>0</v>
      </c>
    </row>
    <row r="395" spans="1:3">
      <c r="A395" s="17">
        <v>2040750</v>
      </c>
      <c r="B395" s="17" t="s">
        <v>102</v>
      </c>
      <c r="C395" s="18">
        <v>0</v>
      </c>
    </row>
    <row r="396" spans="1:3">
      <c r="A396" s="17">
        <v>2040799</v>
      </c>
      <c r="B396" s="17" t="s">
        <v>343</v>
      </c>
      <c r="C396" s="18">
        <v>0</v>
      </c>
    </row>
    <row r="397" spans="1:3">
      <c r="A397" s="17">
        <v>20408</v>
      </c>
      <c r="B397" s="19" t="s">
        <v>344</v>
      </c>
      <c r="C397" s="18">
        <f>SUM(C398:C405)</f>
        <v>0</v>
      </c>
    </row>
    <row r="398" spans="1:3">
      <c r="A398" s="17">
        <v>2040801</v>
      </c>
      <c r="B398" s="17" t="s">
        <v>93</v>
      </c>
      <c r="C398" s="18">
        <v>0</v>
      </c>
    </row>
    <row r="399" spans="1:3">
      <c r="A399" s="17">
        <v>2040802</v>
      </c>
      <c r="B399" s="17" t="s">
        <v>94</v>
      </c>
      <c r="C399" s="18">
        <v>0</v>
      </c>
    </row>
    <row r="400" spans="1:3">
      <c r="A400" s="17">
        <v>2040803</v>
      </c>
      <c r="B400" s="17" t="s">
        <v>95</v>
      </c>
      <c r="C400" s="18">
        <v>0</v>
      </c>
    </row>
    <row r="401" spans="1:3">
      <c r="A401" s="17">
        <v>2040804</v>
      </c>
      <c r="B401" s="17" t="s">
        <v>345</v>
      </c>
      <c r="C401" s="18">
        <v>0</v>
      </c>
    </row>
    <row r="402" spans="1:3">
      <c r="A402" s="17">
        <v>2040805</v>
      </c>
      <c r="B402" s="17" t="s">
        <v>346</v>
      </c>
      <c r="C402" s="18">
        <v>0</v>
      </c>
    </row>
    <row r="403" spans="1:3">
      <c r="A403" s="17">
        <v>2040806</v>
      </c>
      <c r="B403" s="17" t="s">
        <v>347</v>
      </c>
      <c r="C403" s="18">
        <v>0</v>
      </c>
    </row>
    <row r="404" spans="1:3">
      <c r="A404" s="17">
        <v>2040850</v>
      </c>
      <c r="B404" s="17" t="s">
        <v>102</v>
      </c>
      <c r="C404" s="18">
        <v>0</v>
      </c>
    </row>
    <row r="405" spans="1:3">
      <c r="A405" s="17">
        <v>2040899</v>
      </c>
      <c r="B405" s="17" t="s">
        <v>348</v>
      </c>
      <c r="C405" s="18">
        <v>0</v>
      </c>
    </row>
    <row r="406" spans="1:3">
      <c r="A406" s="17">
        <v>20409</v>
      </c>
      <c r="B406" s="19" t="s">
        <v>349</v>
      </c>
      <c r="C406" s="18">
        <f>SUM(C407:C413)</f>
        <v>0</v>
      </c>
    </row>
    <row r="407" spans="1:3">
      <c r="A407" s="17">
        <v>2040901</v>
      </c>
      <c r="B407" s="17" t="s">
        <v>93</v>
      </c>
      <c r="C407" s="18">
        <v>0</v>
      </c>
    </row>
    <row r="408" spans="1:3">
      <c r="A408" s="17">
        <v>2040902</v>
      </c>
      <c r="B408" s="17" t="s">
        <v>94</v>
      </c>
      <c r="C408" s="18">
        <v>0</v>
      </c>
    </row>
    <row r="409" spans="1:3">
      <c r="A409" s="17">
        <v>2040903</v>
      </c>
      <c r="B409" s="17" t="s">
        <v>95</v>
      </c>
      <c r="C409" s="18">
        <v>0</v>
      </c>
    </row>
    <row r="410" spans="1:3">
      <c r="A410" s="17">
        <v>2040904</v>
      </c>
      <c r="B410" s="17" t="s">
        <v>350</v>
      </c>
      <c r="C410" s="18">
        <v>0</v>
      </c>
    </row>
    <row r="411" spans="1:3">
      <c r="A411" s="17">
        <v>2040905</v>
      </c>
      <c r="B411" s="17" t="s">
        <v>351</v>
      </c>
      <c r="C411" s="18">
        <v>0</v>
      </c>
    </row>
    <row r="412" spans="1:3">
      <c r="A412" s="17">
        <v>2040950</v>
      </c>
      <c r="B412" s="17" t="s">
        <v>102</v>
      </c>
      <c r="C412" s="18">
        <v>0</v>
      </c>
    </row>
    <row r="413" spans="1:3">
      <c r="A413" s="17">
        <v>2040999</v>
      </c>
      <c r="B413" s="17" t="s">
        <v>352</v>
      </c>
      <c r="C413" s="18">
        <v>0</v>
      </c>
    </row>
    <row r="414" spans="1:3">
      <c r="A414" s="17">
        <v>20410</v>
      </c>
      <c r="B414" s="19" t="s">
        <v>353</v>
      </c>
      <c r="C414" s="18">
        <f>SUM(C415:C421)</f>
        <v>0</v>
      </c>
    </row>
    <row r="415" spans="1:3">
      <c r="A415" s="17">
        <v>2041001</v>
      </c>
      <c r="B415" s="17" t="s">
        <v>93</v>
      </c>
      <c r="C415" s="18">
        <v>0</v>
      </c>
    </row>
    <row r="416" spans="1:3">
      <c r="A416" s="17">
        <v>2041002</v>
      </c>
      <c r="B416" s="17" t="s">
        <v>94</v>
      </c>
      <c r="C416" s="18">
        <v>0</v>
      </c>
    </row>
    <row r="417" spans="1:3">
      <c r="A417" s="17">
        <v>2041003</v>
      </c>
      <c r="B417" s="17" t="s">
        <v>354</v>
      </c>
      <c r="C417" s="18">
        <v>0</v>
      </c>
    </row>
    <row r="418" spans="1:3">
      <c r="A418" s="17">
        <v>2041004</v>
      </c>
      <c r="B418" s="17" t="s">
        <v>355</v>
      </c>
      <c r="C418" s="18">
        <v>0</v>
      </c>
    </row>
    <row r="419" spans="1:3">
      <c r="A419" s="17">
        <v>2041005</v>
      </c>
      <c r="B419" s="17" t="s">
        <v>356</v>
      </c>
      <c r="C419" s="18">
        <v>0</v>
      </c>
    </row>
    <row r="420" spans="1:3">
      <c r="A420" s="17">
        <v>2041006</v>
      </c>
      <c r="B420" s="17" t="s">
        <v>309</v>
      </c>
      <c r="C420" s="18">
        <v>0</v>
      </c>
    </row>
    <row r="421" spans="1:3">
      <c r="A421" s="17">
        <v>2041099</v>
      </c>
      <c r="B421" s="17" t="s">
        <v>357</v>
      </c>
      <c r="C421" s="18">
        <v>0</v>
      </c>
    </row>
    <row r="422" spans="1:3">
      <c r="A422" s="17">
        <v>20411</v>
      </c>
      <c r="B422" s="19" t="s">
        <v>358</v>
      </c>
      <c r="C422" s="18">
        <f>SUM(C423:C430)</f>
        <v>0</v>
      </c>
    </row>
    <row r="423" spans="1:3">
      <c r="A423" s="17">
        <v>2041101</v>
      </c>
      <c r="B423" s="17" t="s">
        <v>359</v>
      </c>
      <c r="C423" s="18">
        <v>0</v>
      </c>
    </row>
    <row r="424" spans="1:3">
      <c r="A424" s="17">
        <v>2041102</v>
      </c>
      <c r="B424" s="17" t="s">
        <v>93</v>
      </c>
      <c r="C424" s="18">
        <v>0</v>
      </c>
    </row>
    <row r="425" spans="1:3">
      <c r="A425" s="17">
        <v>2041103</v>
      </c>
      <c r="B425" s="17" t="s">
        <v>360</v>
      </c>
      <c r="C425" s="18">
        <v>0</v>
      </c>
    </row>
    <row r="426" spans="1:3">
      <c r="A426" s="17">
        <v>2041104</v>
      </c>
      <c r="B426" s="17" t="s">
        <v>361</v>
      </c>
      <c r="C426" s="18">
        <v>0</v>
      </c>
    </row>
    <row r="427" spans="1:3">
      <c r="A427" s="17">
        <v>2041105</v>
      </c>
      <c r="B427" s="17" t="s">
        <v>362</v>
      </c>
      <c r="C427" s="18">
        <v>0</v>
      </c>
    </row>
    <row r="428" spans="1:3">
      <c r="A428" s="17">
        <v>2041106</v>
      </c>
      <c r="B428" s="17" t="s">
        <v>363</v>
      </c>
      <c r="C428" s="18">
        <v>0</v>
      </c>
    </row>
    <row r="429" spans="1:3">
      <c r="A429" s="17">
        <v>2041107</v>
      </c>
      <c r="B429" s="17" t="s">
        <v>364</v>
      </c>
      <c r="C429" s="18">
        <v>0</v>
      </c>
    </row>
    <row r="430" spans="1:3">
      <c r="A430" s="17">
        <v>2041108</v>
      </c>
      <c r="B430" s="17" t="s">
        <v>365</v>
      </c>
      <c r="C430" s="18">
        <v>0</v>
      </c>
    </row>
    <row r="431" spans="1:3">
      <c r="A431" s="17">
        <v>20499</v>
      </c>
      <c r="B431" s="19" t="s">
        <v>366</v>
      </c>
      <c r="C431" s="18">
        <f>C432+C433</f>
        <v>47</v>
      </c>
    </row>
    <row r="432" spans="1:3">
      <c r="A432" s="17">
        <v>2049901</v>
      </c>
      <c r="B432" s="17" t="s">
        <v>367</v>
      </c>
      <c r="C432" s="18">
        <v>47</v>
      </c>
    </row>
    <row r="433" spans="1:3">
      <c r="A433" s="17">
        <v>2049902</v>
      </c>
      <c r="B433" s="17" t="s">
        <v>368</v>
      </c>
      <c r="C433" s="18">
        <v>0</v>
      </c>
    </row>
    <row r="434" spans="1:3">
      <c r="A434" s="17">
        <v>205</v>
      </c>
      <c r="B434" s="19" t="s">
        <v>369</v>
      </c>
      <c r="C434" s="18">
        <f>SUM(C435,C440,C449,C456,C462,C466,C470,C474,C480,C487)</f>
        <v>98373</v>
      </c>
    </row>
    <row r="435" spans="1:3">
      <c r="A435" s="17">
        <v>20501</v>
      </c>
      <c r="B435" s="19" t="s">
        <v>370</v>
      </c>
      <c r="C435" s="18">
        <f>SUM(C436:C439)</f>
        <v>935</v>
      </c>
    </row>
    <row r="436" spans="1:3">
      <c r="A436" s="17">
        <v>2050101</v>
      </c>
      <c r="B436" s="17" t="s">
        <v>93</v>
      </c>
      <c r="C436" s="18">
        <v>109</v>
      </c>
    </row>
    <row r="437" spans="1:3">
      <c r="A437" s="17">
        <v>2050102</v>
      </c>
      <c r="B437" s="17" t="s">
        <v>94</v>
      </c>
      <c r="C437" s="18">
        <v>30</v>
      </c>
    </row>
    <row r="438" spans="1:3">
      <c r="A438" s="17">
        <v>2050103</v>
      </c>
      <c r="B438" s="17" t="s">
        <v>95</v>
      </c>
      <c r="C438" s="18">
        <v>0</v>
      </c>
    </row>
    <row r="439" spans="1:3">
      <c r="A439" s="17">
        <v>2050199</v>
      </c>
      <c r="B439" s="17" t="s">
        <v>371</v>
      </c>
      <c r="C439" s="18">
        <v>796</v>
      </c>
    </row>
    <row r="440" spans="1:3">
      <c r="A440" s="17">
        <v>20502</v>
      </c>
      <c r="B440" s="19" t="s">
        <v>372</v>
      </c>
      <c r="C440" s="18">
        <f>SUM(C441:C448)</f>
        <v>80248</v>
      </c>
    </row>
    <row r="441" spans="1:3">
      <c r="A441" s="17">
        <v>2050201</v>
      </c>
      <c r="B441" s="17" t="s">
        <v>373</v>
      </c>
      <c r="C441" s="18">
        <v>3377</v>
      </c>
    </row>
    <row r="442" spans="1:3">
      <c r="A442" s="17">
        <v>2050202</v>
      </c>
      <c r="B442" s="17" t="s">
        <v>374</v>
      </c>
      <c r="C442" s="18">
        <v>23410</v>
      </c>
    </row>
    <row r="443" spans="1:3">
      <c r="A443" s="17">
        <v>2050203</v>
      </c>
      <c r="B443" s="17" t="s">
        <v>375</v>
      </c>
      <c r="C443" s="18">
        <v>14643</v>
      </c>
    </row>
    <row r="444" spans="1:3">
      <c r="A444" s="17">
        <v>2050204</v>
      </c>
      <c r="B444" s="17" t="s">
        <v>376</v>
      </c>
      <c r="C444" s="18">
        <v>11668</v>
      </c>
    </row>
    <row r="445" spans="1:3">
      <c r="A445" s="17">
        <v>2050205</v>
      </c>
      <c r="B445" s="17" t="s">
        <v>377</v>
      </c>
      <c r="C445" s="18">
        <v>0</v>
      </c>
    </row>
    <row r="446" spans="1:3">
      <c r="A446" s="17">
        <v>2050206</v>
      </c>
      <c r="B446" s="17" t="s">
        <v>378</v>
      </c>
      <c r="C446" s="18">
        <v>0</v>
      </c>
    </row>
    <row r="447" spans="1:3">
      <c r="A447" s="17">
        <v>2050207</v>
      </c>
      <c r="B447" s="17" t="s">
        <v>379</v>
      </c>
      <c r="C447" s="18">
        <v>0</v>
      </c>
    </row>
    <row r="448" spans="1:3">
      <c r="A448" s="17">
        <v>2050299</v>
      </c>
      <c r="B448" s="17" t="s">
        <v>380</v>
      </c>
      <c r="C448" s="18">
        <v>27150</v>
      </c>
    </row>
    <row r="449" spans="1:3">
      <c r="A449" s="17">
        <v>20503</v>
      </c>
      <c r="B449" s="19" t="s">
        <v>381</v>
      </c>
      <c r="C449" s="18">
        <f>SUM(C450:C455)</f>
        <v>599</v>
      </c>
    </row>
    <row r="450" spans="1:3">
      <c r="A450" s="17">
        <v>2050301</v>
      </c>
      <c r="B450" s="17" t="s">
        <v>382</v>
      </c>
      <c r="C450" s="18">
        <v>0</v>
      </c>
    </row>
    <row r="451" spans="1:3">
      <c r="A451" s="17">
        <v>2050302</v>
      </c>
      <c r="B451" s="17" t="s">
        <v>383</v>
      </c>
      <c r="C451" s="18">
        <v>469</v>
      </c>
    </row>
    <row r="452" spans="1:3">
      <c r="A452" s="17">
        <v>2050303</v>
      </c>
      <c r="B452" s="17" t="s">
        <v>384</v>
      </c>
      <c r="C452" s="18">
        <v>0</v>
      </c>
    </row>
    <row r="453" spans="1:3">
      <c r="A453" s="17">
        <v>2050304</v>
      </c>
      <c r="B453" s="17" t="s">
        <v>385</v>
      </c>
      <c r="C453" s="18">
        <v>61</v>
      </c>
    </row>
    <row r="454" spans="1:3">
      <c r="A454" s="17">
        <v>2050305</v>
      </c>
      <c r="B454" s="17" t="s">
        <v>386</v>
      </c>
      <c r="C454" s="18">
        <v>0</v>
      </c>
    </row>
    <row r="455" spans="1:3">
      <c r="A455" s="17">
        <v>2050399</v>
      </c>
      <c r="B455" s="17" t="s">
        <v>387</v>
      </c>
      <c r="C455" s="18">
        <v>69</v>
      </c>
    </row>
    <row r="456" spans="1:3">
      <c r="A456" s="17">
        <v>20504</v>
      </c>
      <c r="B456" s="19" t="s">
        <v>388</v>
      </c>
      <c r="C456" s="18">
        <f>SUM(C457:C461)</f>
        <v>275</v>
      </c>
    </row>
    <row r="457" spans="1:3">
      <c r="A457" s="17">
        <v>2050401</v>
      </c>
      <c r="B457" s="17" t="s">
        <v>389</v>
      </c>
      <c r="C457" s="18">
        <v>0</v>
      </c>
    </row>
    <row r="458" spans="1:3">
      <c r="A458" s="17">
        <v>2050402</v>
      </c>
      <c r="B458" s="17" t="s">
        <v>390</v>
      </c>
      <c r="C458" s="18">
        <v>170</v>
      </c>
    </row>
    <row r="459" spans="1:3">
      <c r="A459" s="17">
        <v>2050403</v>
      </c>
      <c r="B459" s="17" t="s">
        <v>391</v>
      </c>
      <c r="C459" s="18">
        <v>0</v>
      </c>
    </row>
    <row r="460" spans="1:3">
      <c r="A460" s="17">
        <v>2050404</v>
      </c>
      <c r="B460" s="17" t="s">
        <v>392</v>
      </c>
      <c r="C460" s="18">
        <v>0</v>
      </c>
    </row>
    <row r="461" spans="1:3">
      <c r="A461" s="17">
        <v>2050499</v>
      </c>
      <c r="B461" s="17" t="s">
        <v>393</v>
      </c>
      <c r="C461" s="18">
        <v>105</v>
      </c>
    </row>
    <row r="462" spans="1:3">
      <c r="A462" s="17">
        <v>20505</v>
      </c>
      <c r="B462" s="19" t="s">
        <v>394</v>
      </c>
      <c r="C462" s="18">
        <f>SUM(C463:C465)</f>
        <v>2</v>
      </c>
    </row>
    <row r="463" spans="1:3">
      <c r="A463" s="17">
        <v>2050501</v>
      </c>
      <c r="B463" s="17" t="s">
        <v>395</v>
      </c>
      <c r="C463" s="18">
        <v>0</v>
      </c>
    </row>
    <row r="464" spans="1:3">
      <c r="A464" s="17">
        <v>2050502</v>
      </c>
      <c r="B464" s="17" t="s">
        <v>396</v>
      </c>
      <c r="C464" s="18">
        <v>0</v>
      </c>
    </row>
    <row r="465" spans="1:3">
      <c r="A465" s="17">
        <v>2050599</v>
      </c>
      <c r="B465" s="17" t="s">
        <v>397</v>
      </c>
      <c r="C465" s="18">
        <v>2</v>
      </c>
    </row>
    <row r="466" spans="1:3">
      <c r="A466" s="17">
        <v>20506</v>
      </c>
      <c r="B466" s="19" t="s">
        <v>398</v>
      </c>
      <c r="C466" s="18">
        <f>SUM(C467:C469)</f>
        <v>0</v>
      </c>
    </row>
    <row r="467" spans="1:3">
      <c r="A467" s="17">
        <v>2050601</v>
      </c>
      <c r="B467" s="17" t="s">
        <v>399</v>
      </c>
      <c r="C467" s="18">
        <v>0</v>
      </c>
    </row>
    <row r="468" spans="1:3">
      <c r="A468" s="17">
        <v>2050602</v>
      </c>
      <c r="B468" s="17" t="s">
        <v>400</v>
      </c>
      <c r="C468" s="18">
        <v>0</v>
      </c>
    </row>
    <row r="469" spans="1:3">
      <c r="A469" s="17">
        <v>2050699</v>
      </c>
      <c r="B469" s="17" t="s">
        <v>401</v>
      </c>
      <c r="C469" s="18">
        <v>0</v>
      </c>
    </row>
    <row r="470" spans="1:3">
      <c r="A470" s="17">
        <v>20507</v>
      </c>
      <c r="B470" s="19" t="s">
        <v>402</v>
      </c>
      <c r="C470" s="18">
        <f>SUM(C471:C473)</f>
        <v>110</v>
      </c>
    </row>
    <row r="471" spans="1:3">
      <c r="A471" s="17">
        <v>2050701</v>
      </c>
      <c r="B471" s="17" t="s">
        <v>403</v>
      </c>
      <c r="C471" s="18">
        <v>110</v>
      </c>
    </row>
    <row r="472" spans="1:3">
      <c r="A472" s="17">
        <v>2050702</v>
      </c>
      <c r="B472" s="17" t="s">
        <v>404</v>
      </c>
      <c r="C472" s="18">
        <v>0</v>
      </c>
    </row>
    <row r="473" spans="1:3">
      <c r="A473" s="17">
        <v>2050799</v>
      </c>
      <c r="B473" s="17" t="s">
        <v>405</v>
      </c>
      <c r="C473" s="18">
        <v>0</v>
      </c>
    </row>
    <row r="474" spans="1:3">
      <c r="A474" s="17">
        <v>20508</v>
      </c>
      <c r="B474" s="19" t="s">
        <v>406</v>
      </c>
      <c r="C474" s="18">
        <f>SUM(C475:C479)</f>
        <v>679</v>
      </c>
    </row>
    <row r="475" spans="1:3">
      <c r="A475" s="17">
        <v>2050801</v>
      </c>
      <c r="B475" s="17" t="s">
        <v>407</v>
      </c>
      <c r="C475" s="18">
        <v>464</v>
      </c>
    </row>
    <row r="476" spans="1:3">
      <c r="A476" s="17">
        <v>2050802</v>
      </c>
      <c r="B476" s="17" t="s">
        <v>408</v>
      </c>
      <c r="C476" s="18">
        <v>207</v>
      </c>
    </row>
    <row r="477" spans="1:3">
      <c r="A477" s="17">
        <v>2050803</v>
      </c>
      <c r="B477" s="17" t="s">
        <v>409</v>
      </c>
      <c r="C477" s="18">
        <v>3</v>
      </c>
    </row>
    <row r="478" spans="1:3">
      <c r="A478" s="17">
        <v>2050804</v>
      </c>
      <c r="B478" s="17" t="s">
        <v>410</v>
      </c>
      <c r="C478" s="18">
        <v>0</v>
      </c>
    </row>
    <row r="479" spans="1:3">
      <c r="A479" s="17">
        <v>2050899</v>
      </c>
      <c r="B479" s="17" t="s">
        <v>411</v>
      </c>
      <c r="C479" s="18">
        <v>5</v>
      </c>
    </row>
    <row r="480" spans="1:3">
      <c r="A480" s="17">
        <v>20509</v>
      </c>
      <c r="B480" s="19" t="s">
        <v>412</v>
      </c>
      <c r="C480" s="18">
        <f>SUM(C481:C486)</f>
        <v>15455</v>
      </c>
    </row>
    <row r="481" spans="1:3">
      <c r="A481" s="17">
        <v>2050901</v>
      </c>
      <c r="B481" s="17" t="s">
        <v>413</v>
      </c>
      <c r="C481" s="18">
        <v>0</v>
      </c>
    </row>
    <row r="482" spans="1:3">
      <c r="A482" s="17">
        <v>2050902</v>
      </c>
      <c r="B482" s="17" t="s">
        <v>414</v>
      </c>
      <c r="C482" s="18">
        <v>0</v>
      </c>
    </row>
    <row r="483" spans="1:3">
      <c r="A483" s="17">
        <v>2050903</v>
      </c>
      <c r="B483" s="17" t="s">
        <v>415</v>
      </c>
      <c r="C483" s="18">
        <v>0</v>
      </c>
    </row>
    <row r="484" spans="1:3">
      <c r="A484" s="17">
        <v>2050904</v>
      </c>
      <c r="B484" s="17" t="s">
        <v>416</v>
      </c>
      <c r="C484" s="18">
        <v>0</v>
      </c>
    </row>
    <row r="485" spans="1:3">
      <c r="A485" s="17">
        <v>2050905</v>
      </c>
      <c r="B485" s="17" t="s">
        <v>417</v>
      </c>
      <c r="C485" s="18">
        <v>2</v>
      </c>
    </row>
    <row r="486" spans="1:3">
      <c r="A486" s="17">
        <v>2050999</v>
      </c>
      <c r="B486" s="17" t="s">
        <v>418</v>
      </c>
      <c r="C486" s="18">
        <v>15453</v>
      </c>
    </row>
    <row r="487" spans="1:3">
      <c r="A487" s="17">
        <v>20599</v>
      </c>
      <c r="B487" s="19" t="s">
        <v>419</v>
      </c>
      <c r="C487" s="18">
        <f>C488</f>
        <v>70</v>
      </c>
    </row>
    <row r="488" spans="1:3">
      <c r="A488" s="17">
        <v>2059999</v>
      </c>
      <c r="B488" s="17" t="s">
        <v>420</v>
      </c>
      <c r="C488" s="18">
        <v>70</v>
      </c>
    </row>
    <row r="489" spans="1:3">
      <c r="A489" s="17">
        <v>206</v>
      </c>
      <c r="B489" s="19" t="s">
        <v>421</v>
      </c>
      <c r="C489" s="18">
        <f>SUM(C490,C495,C504,C510,C516,C521,C526,C533,C537,C540)</f>
        <v>557</v>
      </c>
    </row>
    <row r="490" spans="1:3">
      <c r="A490" s="17">
        <v>20601</v>
      </c>
      <c r="B490" s="19" t="s">
        <v>422</v>
      </c>
      <c r="C490" s="18">
        <f>SUM(C491:C494)</f>
        <v>109</v>
      </c>
    </row>
    <row r="491" spans="1:3">
      <c r="A491" s="17">
        <v>2060101</v>
      </c>
      <c r="B491" s="17" t="s">
        <v>93</v>
      </c>
      <c r="C491" s="18">
        <v>101</v>
      </c>
    </row>
    <row r="492" spans="1:3">
      <c r="A492" s="17">
        <v>2060102</v>
      </c>
      <c r="B492" s="17" t="s">
        <v>94</v>
      </c>
      <c r="C492" s="18">
        <v>8</v>
      </c>
    </row>
    <row r="493" spans="1:3">
      <c r="A493" s="17">
        <v>2060103</v>
      </c>
      <c r="B493" s="17" t="s">
        <v>95</v>
      </c>
      <c r="C493" s="18">
        <v>0</v>
      </c>
    </row>
    <row r="494" spans="1:3">
      <c r="A494" s="17">
        <v>2060199</v>
      </c>
      <c r="B494" s="17" t="s">
        <v>423</v>
      </c>
      <c r="C494" s="18">
        <v>0</v>
      </c>
    </row>
    <row r="495" spans="1:3">
      <c r="A495" s="17">
        <v>20602</v>
      </c>
      <c r="B495" s="19" t="s">
        <v>424</v>
      </c>
      <c r="C495" s="18">
        <f>SUM(C496:C503)</f>
        <v>0</v>
      </c>
    </row>
    <row r="496" spans="1:3">
      <c r="A496" s="17">
        <v>2060201</v>
      </c>
      <c r="B496" s="17" t="s">
        <v>425</v>
      </c>
      <c r="C496" s="18">
        <v>0</v>
      </c>
    </row>
    <row r="497" spans="1:3">
      <c r="A497" s="17">
        <v>2060202</v>
      </c>
      <c r="B497" s="17" t="s">
        <v>426</v>
      </c>
      <c r="C497" s="18">
        <v>0</v>
      </c>
    </row>
    <row r="498" spans="1:3">
      <c r="A498" s="17">
        <v>2060203</v>
      </c>
      <c r="B498" s="17" t="s">
        <v>427</v>
      </c>
      <c r="C498" s="18">
        <v>0</v>
      </c>
    </row>
    <row r="499" spans="1:3">
      <c r="A499" s="17">
        <v>2060204</v>
      </c>
      <c r="B499" s="17" t="s">
        <v>428</v>
      </c>
      <c r="C499" s="18">
        <v>0</v>
      </c>
    </row>
    <row r="500" spans="1:3">
      <c r="A500" s="17">
        <v>2060205</v>
      </c>
      <c r="B500" s="17" t="s">
        <v>429</v>
      </c>
      <c r="C500" s="18">
        <v>0</v>
      </c>
    </row>
    <row r="501" spans="1:3">
      <c r="A501" s="17">
        <v>2060206</v>
      </c>
      <c r="B501" s="17" t="s">
        <v>430</v>
      </c>
      <c r="C501" s="18">
        <v>0</v>
      </c>
    </row>
    <row r="502" spans="1:3">
      <c r="A502" s="17">
        <v>2060207</v>
      </c>
      <c r="B502" s="17" t="s">
        <v>431</v>
      </c>
      <c r="C502" s="18">
        <v>0</v>
      </c>
    </row>
    <row r="503" spans="1:3">
      <c r="A503" s="17">
        <v>2060299</v>
      </c>
      <c r="B503" s="17" t="s">
        <v>432</v>
      </c>
      <c r="C503" s="18">
        <v>0</v>
      </c>
    </row>
    <row r="504" spans="1:3">
      <c r="A504" s="17">
        <v>20603</v>
      </c>
      <c r="B504" s="19" t="s">
        <v>433</v>
      </c>
      <c r="C504" s="18">
        <f>SUM(C505:C509)</f>
        <v>0</v>
      </c>
    </row>
    <row r="505" spans="1:3">
      <c r="A505" s="17">
        <v>2060301</v>
      </c>
      <c r="B505" s="17" t="s">
        <v>425</v>
      </c>
      <c r="C505" s="18">
        <v>0</v>
      </c>
    </row>
    <row r="506" spans="1:3">
      <c r="A506" s="17">
        <v>2060302</v>
      </c>
      <c r="B506" s="17" t="s">
        <v>434</v>
      </c>
      <c r="C506" s="18">
        <v>0</v>
      </c>
    </row>
    <row r="507" spans="1:3">
      <c r="A507" s="17">
        <v>2060303</v>
      </c>
      <c r="B507" s="17" t="s">
        <v>435</v>
      </c>
      <c r="C507" s="18">
        <v>0</v>
      </c>
    </row>
    <row r="508" spans="1:3">
      <c r="A508" s="17">
        <v>2060304</v>
      </c>
      <c r="B508" s="17" t="s">
        <v>436</v>
      </c>
      <c r="C508" s="18">
        <v>0</v>
      </c>
    </row>
    <row r="509" spans="1:3">
      <c r="A509" s="17">
        <v>2060399</v>
      </c>
      <c r="B509" s="17" t="s">
        <v>437</v>
      </c>
      <c r="C509" s="18">
        <v>0</v>
      </c>
    </row>
    <row r="510" spans="1:3">
      <c r="A510" s="17">
        <v>20604</v>
      </c>
      <c r="B510" s="19" t="s">
        <v>438</v>
      </c>
      <c r="C510" s="18">
        <f>SUM(C511:C515)</f>
        <v>380</v>
      </c>
    </row>
    <row r="511" spans="1:3">
      <c r="A511" s="17">
        <v>2060401</v>
      </c>
      <c r="B511" s="17" t="s">
        <v>425</v>
      </c>
      <c r="C511" s="18">
        <v>0</v>
      </c>
    </row>
    <row r="512" spans="1:3">
      <c r="A512" s="17">
        <v>2060402</v>
      </c>
      <c r="B512" s="17" t="s">
        <v>439</v>
      </c>
      <c r="C512" s="18">
        <v>0</v>
      </c>
    </row>
    <row r="513" spans="1:3">
      <c r="A513" s="17">
        <v>2060403</v>
      </c>
      <c r="B513" s="17" t="s">
        <v>440</v>
      </c>
      <c r="C513" s="18">
        <v>182</v>
      </c>
    </row>
    <row r="514" spans="1:3">
      <c r="A514" s="17">
        <v>2060404</v>
      </c>
      <c r="B514" s="17" t="s">
        <v>441</v>
      </c>
      <c r="C514" s="18">
        <v>198</v>
      </c>
    </row>
    <row r="515" spans="1:3">
      <c r="A515" s="17">
        <v>2060499</v>
      </c>
      <c r="B515" s="17" t="s">
        <v>442</v>
      </c>
      <c r="C515" s="18">
        <v>0</v>
      </c>
    </row>
    <row r="516" spans="1:3">
      <c r="A516" s="17">
        <v>20605</v>
      </c>
      <c r="B516" s="19" t="s">
        <v>443</v>
      </c>
      <c r="C516" s="18">
        <f>SUM(C517:C520)</f>
        <v>0</v>
      </c>
    </row>
    <row r="517" spans="1:3">
      <c r="A517" s="17">
        <v>2060501</v>
      </c>
      <c r="B517" s="17" t="s">
        <v>425</v>
      </c>
      <c r="C517" s="18">
        <v>0</v>
      </c>
    </row>
    <row r="518" spans="1:3">
      <c r="A518" s="17">
        <v>2060502</v>
      </c>
      <c r="B518" s="17" t="s">
        <v>444</v>
      </c>
      <c r="C518" s="18">
        <v>0</v>
      </c>
    </row>
    <row r="519" spans="1:3">
      <c r="A519" s="17">
        <v>2060503</v>
      </c>
      <c r="B519" s="17" t="s">
        <v>445</v>
      </c>
      <c r="C519" s="18">
        <v>0</v>
      </c>
    </row>
    <row r="520" spans="1:3">
      <c r="A520" s="17">
        <v>2060599</v>
      </c>
      <c r="B520" s="17" t="s">
        <v>446</v>
      </c>
      <c r="C520" s="18">
        <v>0</v>
      </c>
    </row>
    <row r="521" spans="1:3">
      <c r="A521" s="17">
        <v>20606</v>
      </c>
      <c r="B521" s="19" t="s">
        <v>447</v>
      </c>
      <c r="C521" s="18">
        <f>SUM(C522:C525)</f>
        <v>0</v>
      </c>
    </row>
    <row r="522" spans="1:3">
      <c r="A522" s="17">
        <v>2060601</v>
      </c>
      <c r="B522" s="17" t="s">
        <v>448</v>
      </c>
      <c r="C522" s="18">
        <v>0</v>
      </c>
    </row>
    <row r="523" spans="1:3">
      <c r="A523" s="17">
        <v>2060602</v>
      </c>
      <c r="B523" s="17" t="s">
        <v>449</v>
      </c>
      <c r="C523" s="18">
        <v>0</v>
      </c>
    </row>
    <row r="524" spans="1:3">
      <c r="A524" s="17">
        <v>2060603</v>
      </c>
      <c r="B524" s="17" t="s">
        <v>450</v>
      </c>
      <c r="C524" s="18">
        <v>0</v>
      </c>
    </row>
    <row r="525" spans="1:3">
      <c r="A525" s="17">
        <v>2060699</v>
      </c>
      <c r="B525" s="17" t="s">
        <v>451</v>
      </c>
      <c r="C525" s="18">
        <v>0</v>
      </c>
    </row>
    <row r="526" spans="1:3">
      <c r="A526" s="17">
        <v>20607</v>
      </c>
      <c r="B526" s="19" t="s">
        <v>452</v>
      </c>
      <c r="C526" s="18">
        <f>SUM(C527:C532)</f>
        <v>68</v>
      </c>
    </row>
    <row r="527" spans="1:3">
      <c r="A527" s="17">
        <v>2060701</v>
      </c>
      <c r="B527" s="17" t="s">
        <v>425</v>
      </c>
      <c r="C527" s="18">
        <v>0</v>
      </c>
    </row>
    <row r="528" spans="1:3">
      <c r="A528" s="17">
        <v>2060702</v>
      </c>
      <c r="B528" s="17" t="s">
        <v>453</v>
      </c>
      <c r="C528" s="18">
        <v>32</v>
      </c>
    </row>
    <row r="529" spans="1:3">
      <c r="A529" s="17">
        <v>2060703</v>
      </c>
      <c r="B529" s="17" t="s">
        <v>454</v>
      </c>
      <c r="C529" s="18">
        <v>0</v>
      </c>
    </row>
    <row r="530" spans="1:3">
      <c r="A530" s="17">
        <v>2060704</v>
      </c>
      <c r="B530" s="17" t="s">
        <v>455</v>
      </c>
      <c r="C530" s="18">
        <v>0</v>
      </c>
    </row>
    <row r="531" spans="1:3">
      <c r="A531" s="17">
        <v>2060705</v>
      </c>
      <c r="B531" s="17" t="s">
        <v>456</v>
      </c>
      <c r="C531" s="18">
        <v>0</v>
      </c>
    </row>
    <row r="532" spans="1:3">
      <c r="A532" s="17">
        <v>2060799</v>
      </c>
      <c r="B532" s="17" t="s">
        <v>457</v>
      </c>
      <c r="C532" s="18">
        <v>36</v>
      </c>
    </row>
    <row r="533" spans="1:3">
      <c r="A533" s="17">
        <v>20608</v>
      </c>
      <c r="B533" s="19" t="s">
        <v>458</v>
      </c>
      <c r="C533" s="18">
        <f>SUM(C534:C536)</f>
        <v>0</v>
      </c>
    </row>
    <row r="534" spans="1:3">
      <c r="A534" s="17">
        <v>2060801</v>
      </c>
      <c r="B534" s="17" t="s">
        <v>459</v>
      </c>
      <c r="C534" s="18">
        <v>0</v>
      </c>
    </row>
    <row r="535" spans="1:3">
      <c r="A535" s="17">
        <v>2060802</v>
      </c>
      <c r="B535" s="17" t="s">
        <v>460</v>
      </c>
      <c r="C535" s="18">
        <v>0</v>
      </c>
    </row>
    <row r="536" spans="1:3">
      <c r="A536" s="17">
        <v>2060899</v>
      </c>
      <c r="B536" s="17" t="s">
        <v>461</v>
      </c>
      <c r="C536" s="18">
        <v>0</v>
      </c>
    </row>
    <row r="537" spans="1:3">
      <c r="A537" s="17">
        <v>20609</v>
      </c>
      <c r="B537" s="19" t="s">
        <v>462</v>
      </c>
      <c r="C537" s="18">
        <f>C538+C539</f>
        <v>0</v>
      </c>
    </row>
    <row r="538" spans="1:3">
      <c r="A538" s="17">
        <v>2060901</v>
      </c>
      <c r="B538" s="17" t="s">
        <v>463</v>
      </c>
      <c r="C538" s="18">
        <v>0</v>
      </c>
    </row>
    <row r="539" spans="1:3">
      <c r="A539" s="17">
        <v>2060902</v>
      </c>
      <c r="B539" s="17" t="s">
        <v>464</v>
      </c>
      <c r="C539" s="18">
        <v>0</v>
      </c>
    </row>
    <row r="540" spans="1:3">
      <c r="A540" s="17">
        <v>20699</v>
      </c>
      <c r="B540" s="19" t="s">
        <v>465</v>
      </c>
      <c r="C540" s="18">
        <f>SUM(C541:C544)</f>
        <v>0</v>
      </c>
    </row>
    <row r="541" spans="1:3">
      <c r="A541" s="17">
        <v>2069901</v>
      </c>
      <c r="B541" s="17" t="s">
        <v>466</v>
      </c>
      <c r="C541" s="18">
        <v>0</v>
      </c>
    </row>
    <row r="542" spans="1:3">
      <c r="A542" s="17">
        <v>2069902</v>
      </c>
      <c r="B542" s="17" t="s">
        <v>467</v>
      </c>
      <c r="C542" s="18">
        <v>0</v>
      </c>
    </row>
    <row r="543" spans="1:3">
      <c r="A543" s="17">
        <v>2069903</v>
      </c>
      <c r="B543" s="17" t="s">
        <v>468</v>
      </c>
      <c r="C543" s="18">
        <v>0</v>
      </c>
    </row>
    <row r="544" spans="1:3">
      <c r="A544" s="17">
        <v>2069999</v>
      </c>
      <c r="B544" s="17" t="s">
        <v>469</v>
      </c>
      <c r="C544" s="18">
        <v>0</v>
      </c>
    </row>
    <row r="545" spans="1:3">
      <c r="A545" s="17">
        <v>207</v>
      </c>
      <c r="B545" s="19" t="s">
        <v>470</v>
      </c>
      <c r="C545" s="18">
        <f>SUM(C546,C560,C568,C579,C590)</f>
        <v>4815</v>
      </c>
    </row>
    <row r="546" spans="1:3">
      <c r="A546" s="17">
        <v>20701</v>
      </c>
      <c r="B546" s="19" t="s">
        <v>471</v>
      </c>
      <c r="C546" s="18">
        <f>SUM(C547:C559)</f>
        <v>1958</v>
      </c>
    </row>
    <row r="547" spans="1:3">
      <c r="A547" s="17">
        <v>2070101</v>
      </c>
      <c r="B547" s="17" t="s">
        <v>93</v>
      </c>
      <c r="C547" s="18">
        <v>159</v>
      </c>
    </row>
    <row r="548" spans="1:3">
      <c r="A548" s="17">
        <v>2070102</v>
      </c>
      <c r="B548" s="17" t="s">
        <v>94</v>
      </c>
      <c r="C548" s="18">
        <v>0</v>
      </c>
    </row>
    <row r="549" spans="1:3">
      <c r="A549" s="17">
        <v>2070103</v>
      </c>
      <c r="B549" s="17" t="s">
        <v>95</v>
      </c>
      <c r="C549" s="18">
        <v>0</v>
      </c>
    </row>
    <row r="550" spans="1:3">
      <c r="A550" s="17">
        <v>2070104</v>
      </c>
      <c r="B550" s="17" t="s">
        <v>472</v>
      </c>
      <c r="C550" s="18">
        <v>557</v>
      </c>
    </row>
    <row r="551" spans="1:3">
      <c r="A551" s="17">
        <v>2070105</v>
      </c>
      <c r="B551" s="17" t="s">
        <v>473</v>
      </c>
      <c r="C551" s="18">
        <v>0</v>
      </c>
    </row>
    <row r="552" spans="1:3">
      <c r="A552" s="17">
        <v>2070106</v>
      </c>
      <c r="B552" s="17" t="s">
        <v>474</v>
      </c>
      <c r="C552" s="18">
        <v>0</v>
      </c>
    </row>
    <row r="553" spans="1:3">
      <c r="A553" s="17">
        <v>2070107</v>
      </c>
      <c r="B553" s="17" t="s">
        <v>475</v>
      </c>
      <c r="C553" s="18">
        <v>0</v>
      </c>
    </row>
    <row r="554" spans="1:3">
      <c r="A554" s="17">
        <v>2070108</v>
      </c>
      <c r="B554" s="17" t="s">
        <v>476</v>
      </c>
      <c r="C554" s="18">
        <v>84</v>
      </c>
    </row>
    <row r="555" spans="1:3">
      <c r="A555" s="17">
        <v>2070109</v>
      </c>
      <c r="B555" s="17" t="s">
        <v>477</v>
      </c>
      <c r="C555" s="18">
        <v>748</v>
      </c>
    </row>
    <row r="556" spans="1:3">
      <c r="A556" s="17">
        <v>2070110</v>
      </c>
      <c r="B556" s="17" t="s">
        <v>478</v>
      </c>
      <c r="C556" s="18">
        <v>0</v>
      </c>
    </row>
    <row r="557" spans="1:3">
      <c r="A557" s="17">
        <v>2070111</v>
      </c>
      <c r="B557" s="17" t="s">
        <v>479</v>
      </c>
      <c r="C557" s="18">
        <v>63</v>
      </c>
    </row>
    <row r="558" spans="1:3">
      <c r="A558" s="17">
        <v>2070112</v>
      </c>
      <c r="B558" s="17" t="s">
        <v>480</v>
      </c>
      <c r="C558" s="18">
        <v>68</v>
      </c>
    </row>
    <row r="559" spans="1:3">
      <c r="A559" s="17">
        <v>2070199</v>
      </c>
      <c r="B559" s="17" t="s">
        <v>481</v>
      </c>
      <c r="C559" s="18">
        <v>279</v>
      </c>
    </row>
    <row r="560" spans="1:3">
      <c r="A560" s="17">
        <v>20702</v>
      </c>
      <c r="B560" s="19" t="s">
        <v>482</v>
      </c>
      <c r="C560" s="18">
        <f>SUM(C561:C567)</f>
        <v>1193</v>
      </c>
    </row>
    <row r="561" spans="1:3">
      <c r="A561" s="17">
        <v>2070201</v>
      </c>
      <c r="B561" s="17" t="s">
        <v>93</v>
      </c>
      <c r="C561" s="18">
        <v>127</v>
      </c>
    </row>
    <row r="562" spans="1:3">
      <c r="A562" s="17">
        <v>2070202</v>
      </c>
      <c r="B562" s="17" t="s">
        <v>94</v>
      </c>
      <c r="C562" s="18">
        <v>2</v>
      </c>
    </row>
    <row r="563" spans="1:3">
      <c r="A563" s="17">
        <v>2070203</v>
      </c>
      <c r="B563" s="17" t="s">
        <v>95</v>
      </c>
      <c r="C563" s="18">
        <v>0</v>
      </c>
    </row>
    <row r="564" spans="1:3">
      <c r="A564" s="17">
        <v>2070204</v>
      </c>
      <c r="B564" s="17" t="s">
        <v>483</v>
      </c>
      <c r="C564" s="18">
        <v>654</v>
      </c>
    </row>
    <row r="565" spans="1:3">
      <c r="A565" s="17">
        <v>2070205</v>
      </c>
      <c r="B565" s="17" t="s">
        <v>484</v>
      </c>
      <c r="C565" s="18">
        <v>410</v>
      </c>
    </row>
    <row r="566" spans="1:3">
      <c r="A566" s="17">
        <v>2070206</v>
      </c>
      <c r="B566" s="17" t="s">
        <v>485</v>
      </c>
      <c r="C566" s="18">
        <v>0</v>
      </c>
    </row>
    <row r="567" spans="1:3">
      <c r="A567" s="17">
        <v>2070299</v>
      </c>
      <c r="B567" s="17" t="s">
        <v>486</v>
      </c>
      <c r="C567" s="18">
        <v>0</v>
      </c>
    </row>
    <row r="568" spans="1:3">
      <c r="A568" s="17">
        <v>20703</v>
      </c>
      <c r="B568" s="19" t="s">
        <v>487</v>
      </c>
      <c r="C568" s="18">
        <f>SUM(C569:C578)</f>
        <v>609</v>
      </c>
    </row>
    <row r="569" spans="1:3">
      <c r="A569" s="17">
        <v>2070301</v>
      </c>
      <c r="B569" s="17" t="s">
        <v>93</v>
      </c>
      <c r="C569" s="18">
        <v>0</v>
      </c>
    </row>
    <row r="570" spans="1:3">
      <c r="A570" s="17">
        <v>2070302</v>
      </c>
      <c r="B570" s="17" t="s">
        <v>94</v>
      </c>
      <c r="C570" s="18">
        <v>0</v>
      </c>
    </row>
    <row r="571" spans="1:3">
      <c r="A571" s="17">
        <v>2070303</v>
      </c>
      <c r="B571" s="17" t="s">
        <v>95</v>
      </c>
      <c r="C571" s="18">
        <v>0</v>
      </c>
    </row>
    <row r="572" spans="1:3">
      <c r="A572" s="17">
        <v>2070304</v>
      </c>
      <c r="B572" s="17" t="s">
        <v>488</v>
      </c>
      <c r="C572" s="18">
        <v>0</v>
      </c>
    </row>
    <row r="573" spans="1:3">
      <c r="A573" s="17">
        <v>2070305</v>
      </c>
      <c r="B573" s="17" t="s">
        <v>489</v>
      </c>
      <c r="C573" s="18">
        <v>21</v>
      </c>
    </row>
    <row r="574" spans="1:3">
      <c r="A574" s="17">
        <v>2070306</v>
      </c>
      <c r="B574" s="17" t="s">
        <v>490</v>
      </c>
      <c r="C574" s="18">
        <v>0</v>
      </c>
    </row>
    <row r="575" spans="1:3">
      <c r="A575" s="17">
        <v>2070307</v>
      </c>
      <c r="B575" s="17" t="s">
        <v>491</v>
      </c>
      <c r="C575" s="18">
        <v>65</v>
      </c>
    </row>
    <row r="576" spans="1:3">
      <c r="A576" s="17">
        <v>2070308</v>
      </c>
      <c r="B576" s="17" t="s">
        <v>492</v>
      </c>
      <c r="C576" s="18">
        <v>39</v>
      </c>
    </row>
    <row r="577" spans="1:3">
      <c r="A577" s="17">
        <v>2070309</v>
      </c>
      <c r="B577" s="17" t="s">
        <v>493</v>
      </c>
      <c r="C577" s="18">
        <v>0</v>
      </c>
    </row>
    <row r="578" spans="1:3">
      <c r="A578" s="17">
        <v>2070399</v>
      </c>
      <c r="B578" s="17" t="s">
        <v>494</v>
      </c>
      <c r="C578" s="18">
        <v>484</v>
      </c>
    </row>
    <row r="579" spans="1:3">
      <c r="A579" s="17">
        <v>20704</v>
      </c>
      <c r="B579" s="19" t="s">
        <v>495</v>
      </c>
      <c r="C579" s="18">
        <f>SUM(C580:C589)</f>
        <v>399</v>
      </c>
    </row>
    <row r="580" spans="1:3">
      <c r="A580" s="17">
        <v>2070401</v>
      </c>
      <c r="B580" s="17" t="s">
        <v>93</v>
      </c>
      <c r="C580" s="18">
        <v>0</v>
      </c>
    </row>
    <row r="581" spans="1:3">
      <c r="A581" s="17">
        <v>2070402</v>
      </c>
      <c r="B581" s="17" t="s">
        <v>94</v>
      </c>
      <c r="C581" s="18">
        <v>5</v>
      </c>
    </row>
    <row r="582" spans="1:3">
      <c r="A582" s="17">
        <v>2070403</v>
      </c>
      <c r="B582" s="17" t="s">
        <v>95</v>
      </c>
      <c r="C582" s="18">
        <v>0</v>
      </c>
    </row>
    <row r="583" spans="1:3">
      <c r="A583" s="17">
        <v>2070404</v>
      </c>
      <c r="B583" s="17" t="s">
        <v>496</v>
      </c>
      <c r="C583" s="18">
        <v>275</v>
      </c>
    </row>
    <row r="584" spans="1:3">
      <c r="A584" s="17">
        <v>2070405</v>
      </c>
      <c r="B584" s="17" t="s">
        <v>497</v>
      </c>
      <c r="C584" s="18">
        <v>0</v>
      </c>
    </row>
    <row r="585" spans="1:3">
      <c r="A585" s="17">
        <v>2070406</v>
      </c>
      <c r="B585" s="17" t="s">
        <v>498</v>
      </c>
      <c r="C585" s="18">
        <v>0</v>
      </c>
    </row>
    <row r="586" spans="1:3">
      <c r="A586" s="17">
        <v>2070407</v>
      </c>
      <c r="B586" s="17" t="s">
        <v>499</v>
      </c>
      <c r="C586" s="18">
        <v>0</v>
      </c>
    </row>
    <row r="587" spans="1:3">
      <c r="A587" s="17">
        <v>2070408</v>
      </c>
      <c r="B587" s="17" t="s">
        <v>500</v>
      </c>
      <c r="C587" s="18">
        <v>0</v>
      </c>
    </row>
    <row r="588" spans="1:3">
      <c r="A588" s="17">
        <v>2070409</v>
      </c>
      <c r="B588" s="17" t="s">
        <v>501</v>
      </c>
      <c r="C588" s="18">
        <v>0</v>
      </c>
    </row>
    <row r="589" spans="1:3">
      <c r="A589" s="17">
        <v>2070499</v>
      </c>
      <c r="B589" s="17" t="s">
        <v>502</v>
      </c>
      <c r="C589" s="18">
        <v>119</v>
      </c>
    </row>
    <row r="590" spans="1:3">
      <c r="A590" s="17">
        <v>20799</v>
      </c>
      <c r="B590" s="19" t="s">
        <v>503</v>
      </c>
      <c r="C590" s="18">
        <f>SUM(C591:C593)</f>
        <v>656</v>
      </c>
    </row>
    <row r="591" spans="1:3">
      <c r="A591" s="17">
        <v>2079902</v>
      </c>
      <c r="B591" s="17" t="s">
        <v>504</v>
      </c>
      <c r="C591" s="18">
        <v>27</v>
      </c>
    </row>
    <row r="592" spans="1:3">
      <c r="A592" s="17">
        <v>2079903</v>
      </c>
      <c r="B592" s="17" t="s">
        <v>505</v>
      </c>
      <c r="C592" s="18">
        <v>20</v>
      </c>
    </row>
    <row r="593" spans="1:3">
      <c r="A593" s="17">
        <v>2079999</v>
      </c>
      <c r="B593" s="17" t="s">
        <v>506</v>
      </c>
      <c r="C593" s="18">
        <v>609</v>
      </c>
    </row>
    <row r="594" spans="1:3">
      <c r="A594" s="17">
        <v>208</v>
      </c>
      <c r="B594" s="19" t="s">
        <v>36</v>
      </c>
      <c r="C594" s="18">
        <f>SUM(C595,C609,C620,C622,C631,C635,C645,C653,C659,C666,C675,C680,C685,C688,C691,C694,C697,C700,C704,C709)</f>
        <v>52471</v>
      </c>
    </row>
    <row r="595" spans="1:3">
      <c r="A595" s="17">
        <v>20801</v>
      </c>
      <c r="B595" s="19" t="s">
        <v>507</v>
      </c>
      <c r="C595" s="18">
        <f>SUM(C596:C608)</f>
        <v>2394</v>
      </c>
    </row>
    <row r="596" spans="1:3">
      <c r="A596" s="17">
        <v>2080101</v>
      </c>
      <c r="B596" s="17" t="s">
        <v>93</v>
      </c>
      <c r="C596" s="18">
        <v>441</v>
      </c>
    </row>
    <row r="597" spans="1:3">
      <c r="A597" s="17">
        <v>2080102</v>
      </c>
      <c r="B597" s="17" t="s">
        <v>94</v>
      </c>
      <c r="C597" s="18">
        <v>37</v>
      </c>
    </row>
    <row r="598" spans="1:3">
      <c r="A598" s="17">
        <v>2080103</v>
      </c>
      <c r="B598" s="17" t="s">
        <v>95</v>
      </c>
      <c r="C598" s="18">
        <v>0</v>
      </c>
    </row>
    <row r="599" spans="1:3">
      <c r="A599" s="17">
        <v>2080104</v>
      </c>
      <c r="B599" s="17" t="s">
        <v>508</v>
      </c>
      <c r="C599" s="18">
        <v>1038</v>
      </c>
    </row>
    <row r="600" spans="1:3">
      <c r="A600" s="17">
        <v>2080105</v>
      </c>
      <c r="B600" s="17" t="s">
        <v>509</v>
      </c>
      <c r="C600" s="18">
        <v>0</v>
      </c>
    </row>
    <row r="601" spans="1:3">
      <c r="A601" s="17">
        <v>2080106</v>
      </c>
      <c r="B601" s="17" t="s">
        <v>510</v>
      </c>
      <c r="C601" s="18">
        <v>22</v>
      </c>
    </row>
    <row r="602" spans="1:3">
      <c r="A602" s="17">
        <v>2080107</v>
      </c>
      <c r="B602" s="17" t="s">
        <v>511</v>
      </c>
      <c r="C602" s="18">
        <v>52</v>
      </c>
    </row>
    <row r="603" spans="1:3">
      <c r="A603" s="17">
        <v>2080108</v>
      </c>
      <c r="B603" s="17" t="s">
        <v>136</v>
      </c>
      <c r="C603" s="18">
        <v>0</v>
      </c>
    </row>
    <row r="604" spans="1:3">
      <c r="A604" s="17">
        <v>2080109</v>
      </c>
      <c r="B604" s="17" t="s">
        <v>512</v>
      </c>
      <c r="C604" s="18">
        <v>625</v>
      </c>
    </row>
    <row r="605" spans="1:3">
      <c r="A605" s="17">
        <v>2080110</v>
      </c>
      <c r="B605" s="17" t="s">
        <v>513</v>
      </c>
      <c r="C605" s="18">
        <v>0</v>
      </c>
    </row>
    <row r="606" spans="1:3">
      <c r="A606" s="17">
        <v>2080111</v>
      </c>
      <c r="B606" s="17" t="s">
        <v>514</v>
      </c>
      <c r="C606" s="18">
        <v>0</v>
      </c>
    </row>
    <row r="607" spans="1:3">
      <c r="A607" s="17">
        <v>2080112</v>
      </c>
      <c r="B607" s="17" t="s">
        <v>515</v>
      </c>
      <c r="C607" s="18">
        <v>0</v>
      </c>
    </row>
    <row r="608" spans="1:3">
      <c r="A608" s="17">
        <v>2080199</v>
      </c>
      <c r="B608" s="17" t="s">
        <v>516</v>
      </c>
      <c r="C608" s="18">
        <v>179</v>
      </c>
    </row>
    <row r="609" spans="1:3">
      <c r="A609" s="17">
        <v>20802</v>
      </c>
      <c r="B609" s="19" t="s">
        <v>517</v>
      </c>
      <c r="C609" s="18">
        <f>SUM(C610:C619)</f>
        <v>5197</v>
      </c>
    </row>
    <row r="610" spans="1:3">
      <c r="A610" s="17">
        <v>2080201</v>
      </c>
      <c r="B610" s="17" t="s">
        <v>93</v>
      </c>
      <c r="C610" s="18">
        <v>235</v>
      </c>
    </row>
    <row r="611" spans="1:3">
      <c r="A611" s="17">
        <v>2080202</v>
      </c>
      <c r="B611" s="17" t="s">
        <v>94</v>
      </c>
      <c r="C611" s="18">
        <v>0</v>
      </c>
    </row>
    <row r="612" spans="1:3">
      <c r="A612" s="17">
        <v>2080203</v>
      </c>
      <c r="B612" s="17" t="s">
        <v>95</v>
      </c>
      <c r="C612" s="18">
        <v>0</v>
      </c>
    </row>
    <row r="613" spans="1:3">
      <c r="A613" s="17">
        <v>2080204</v>
      </c>
      <c r="B613" s="17" t="s">
        <v>518</v>
      </c>
      <c r="C613" s="18">
        <v>5</v>
      </c>
    </row>
    <row r="614" spans="1:3">
      <c r="A614" s="17">
        <v>2080205</v>
      </c>
      <c r="B614" s="17" t="s">
        <v>519</v>
      </c>
      <c r="C614" s="18">
        <v>3974</v>
      </c>
    </row>
    <row r="615" spans="1:3">
      <c r="A615" s="17">
        <v>2080206</v>
      </c>
      <c r="B615" s="17" t="s">
        <v>520</v>
      </c>
      <c r="C615" s="18">
        <v>0</v>
      </c>
    </row>
    <row r="616" spans="1:3">
      <c r="A616" s="17">
        <v>2080207</v>
      </c>
      <c r="B616" s="17" t="s">
        <v>521</v>
      </c>
      <c r="C616" s="18">
        <v>79</v>
      </c>
    </row>
    <row r="617" spans="1:3">
      <c r="A617" s="17">
        <v>2080208</v>
      </c>
      <c r="B617" s="17" t="s">
        <v>522</v>
      </c>
      <c r="C617" s="18">
        <v>793</v>
      </c>
    </row>
    <row r="618" spans="1:3">
      <c r="A618" s="17">
        <v>2080209</v>
      </c>
      <c r="B618" s="17" t="s">
        <v>523</v>
      </c>
      <c r="C618" s="18">
        <v>0</v>
      </c>
    </row>
    <row r="619" spans="1:3">
      <c r="A619" s="17">
        <v>2080299</v>
      </c>
      <c r="B619" s="17" t="s">
        <v>524</v>
      </c>
      <c r="C619" s="18">
        <v>111</v>
      </c>
    </row>
    <row r="620" spans="1:3">
      <c r="A620" s="17">
        <v>20804</v>
      </c>
      <c r="B620" s="19" t="s">
        <v>38</v>
      </c>
      <c r="C620" s="18">
        <f>C621</f>
        <v>0</v>
      </c>
    </row>
    <row r="621" spans="1:3">
      <c r="A621" s="17">
        <v>2080402</v>
      </c>
      <c r="B621" s="17" t="s">
        <v>529</v>
      </c>
      <c r="C621" s="18">
        <v>0</v>
      </c>
    </row>
    <row r="622" spans="1:3">
      <c r="A622" s="17">
        <v>20805</v>
      </c>
      <c r="B622" s="19" t="s">
        <v>530</v>
      </c>
      <c r="C622" s="18">
        <f>SUM(C623:C630)</f>
        <v>18352</v>
      </c>
    </row>
    <row r="623" spans="1:3">
      <c r="A623" s="17">
        <v>2080501</v>
      </c>
      <c r="B623" s="17" t="s">
        <v>531</v>
      </c>
      <c r="C623" s="18">
        <v>4765</v>
      </c>
    </row>
    <row r="624" spans="1:3">
      <c r="A624" s="17">
        <v>2080502</v>
      </c>
      <c r="B624" s="17" t="s">
        <v>532</v>
      </c>
      <c r="C624" s="18">
        <v>13587</v>
      </c>
    </row>
    <row r="625" spans="1:3">
      <c r="A625" s="17">
        <v>2080503</v>
      </c>
      <c r="B625" s="17" t="s">
        <v>533</v>
      </c>
      <c r="C625" s="18">
        <v>0</v>
      </c>
    </row>
    <row r="626" spans="1:3">
      <c r="A626" s="17">
        <v>2080504</v>
      </c>
      <c r="B626" s="17" t="s">
        <v>534</v>
      </c>
      <c r="C626" s="18">
        <v>0</v>
      </c>
    </row>
    <row r="627" spans="1:3">
      <c r="A627" s="17">
        <v>2080505</v>
      </c>
      <c r="B627" s="17" t="s">
        <v>535</v>
      </c>
      <c r="C627" s="18">
        <v>0</v>
      </c>
    </row>
    <row r="628" spans="1:3">
      <c r="A628" s="17">
        <v>2080506</v>
      </c>
      <c r="B628" s="17" t="s">
        <v>536</v>
      </c>
      <c r="C628" s="18">
        <v>0</v>
      </c>
    </row>
    <row r="629" spans="1:3">
      <c r="A629" s="17">
        <v>2080507</v>
      </c>
      <c r="B629" s="17" t="s">
        <v>537</v>
      </c>
      <c r="C629" s="18">
        <v>0</v>
      </c>
    </row>
    <row r="630" spans="1:3">
      <c r="A630" s="17">
        <v>2080599</v>
      </c>
      <c r="B630" s="17" t="s">
        <v>538</v>
      </c>
      <c r="C630" s="18">
        <v>0</v>
      </c>
    </row>
    <row r="631" spans="1:3">
      <c r="A631" s="17">
        <v>20806</v>
      </c>
      <c r="B631" s="19" t="s">
        <v>539</v>
      </c>
      <c r="C631" s="18">
        <f>SUM(C632:C634)</f>
        <v>90</v>
      </c>
    </row>
    <row r="632" spans="1:3">
      <c r="A632" s="17">
        <v>2080601</v>
      </c>
      <c r="B632" s="17" t="s">
        <v>540</v>
      </c>
      <c r="C632" s="18">
        <v>90</v>
      </c>
    </row>
    <row r="633" spans="1:3">
      <c r="A633" s="17">
        <v>2080602</v>
      </c>
      <c r="B633" s="17" t="s">
        <v>541</v>
      </c>
      <c r="C633" s="18">
        <v>0</v>
      </c>
    </row>
    <row r="634" spans="1:3">
      <c r="A634" s="17">
        <v>2080699</v>
      </c>
      <c r="B634" s="17" t="s">
        <v>542</v>
      </c>
      <c r="C634" s="18">
        <v>0</v>
      </c>
    </row>
    <row r="635" spans="1:3">
      <c r="A635" s="17">
        <v>20807</v>
      </c>
      <c r="B635" s="19" t="s">
        <v>543</v>
      </c>
      <c r="C635" s="18">
        <f>SUM(C636:C644)</f>
        <v>948</v>
      </c>
    </row>
    <row r="636" spans="1:3">
      <c r="A636" s="17">
        <v>2080701</v>
      </c>
      <c r="B636" s="17" t="s">
        <v>544</v>
      </c>
      <c r="C636" s="18">
        <v>0</v>
      </c>
    </row>
    <row r="637" spans="1:3">
      <c r="A637" s="17">
        <v>2080702</v>
      </c>
      <c r="B637" s="17" t="s">
        <v>545</v>
      </c>
      <c r="C637" s="18">
        <v>0</v>
      </c>
    </row>
    <row r="638" spans="1:3">
      <c r="A638" s="17">
        <v>2080704</v>
      </c>
      <c r="B638" s="17" t="s">
        <v>546</v>
      </c>
      <c r="C638" s="18">
        <v>0</v>
      </c>
    </row>
    <row r="639" spans="1:3">
      <c r="A639" s="17">
        <v>2080705</v>
      </c>
      <c r="B639" s="17" t="s">
        <v>547</v>
      </c>
      <c r="C639" s="18">
        <v>0</v>
      </c>
    </row>
    <row r="640" spans="1:3">
      <c r="A640" s="17">
        <v>2080709</v>
      </c>
      <c r="B640" s="17" t="s">
        <v>548</v>
      </c>
      <c r="C640" s="18">
        <v>0</v>
      </c>
    </row>
    <row r="641" spans="1:3">
      <c r="A641" s="17">
        <v>2080711</v>
      </c>
      <c r="B641" s="17" t="s">
        <v>549</v>
      </c>
      <c r="C641" s="18">
        <v>0</v>
      </c>
    </row>
    <row r="642" spans="1:3">
      <c r="A642" s="17">
        <v>2080712</v>
      </c>
      <c r="B642" s="17" t="s">
        <v>550</v>
      </c>
      <c r="C642" s="18">
        <v>0</v>
      </c>
    </row>
    <row r="643" spans="1:3">
      <c r="A643" s="17">
        <v>2080713</v>
      </c>
      <c r="B643" s="17" t="s">
        <v>551</v>
      </c>
      <c r="C643" s="18">
        <v>0</v>
      </c>
    </row>
    <row r="644" spans="1:3">
      <c r="A644" s="17">
        <v>2080799</v>
      </c>
      <c r="B644" s="17" t="s">
        <v>552</v>
      </c>
      <c r="C644" s="18">
        <v>948</v>
      </c>
    </row>
    <row r="645" spans="1:3">
      <c r="A645" s="17">
        <v>20808</v>
      </c>
      <c r="B645" s="19" t="s">
        <v>553</v>
      </c>
      <c r="C645" s="18">
        <f>SUM(C646:C652)</f>
        <v>3038</v>
      </c>
    </row>
    <row r="646" spans="1:3">
      <c r="A646" s="17">
        <v>2080801</v>
      </c>
      <c r="B646" s="17" t="s">
        <v>554</v>
      </c>
      <c r="C646" s="18">
        <v>0</v>
      </c>
    </row>
    <row r="647" spans="1:3">
      <c r="A647" s="17">
        <v>2080802</v>
      </c>
      <c r="B647" s="17" t="s">
        <v>555</v>
      </c>
      <c r="C647" s="18">
        <v>0</v>
      </c>
    </row>
    <row r="648" spans="1:3">
      <c r="A648" s="17">
        <v>2080803</v>
      </c>
      <c r="B648" s="17" t="s">
        <v>556</v>
      </c>
      <c r="C648" s="18">
        <v>0</v>
      </c>
    </row>
    <row r="649" spans="1:3">
      <c r="A649" s="17">
        <v>2080804</v>
      </c>
      <c r="B649" s="17" t="s">
        <v>557</v>
      </c>
      <c r="C649" s="18">
        <v>0</v>
      </c>
    </row>
    <row r="650" spans="1:3">
      <c r="A650" s="17">
        <v>2080805</v>
      </c>
      <c r="B650" s="17" t="s">
        <v>558</v>
      </c>
      <c r="C650" s="18">
        <v>1239</v>
      </c>
    </row>
    <row r="651" spans="1:3">
      <c r="A651" s="17">
        <v>2080806</v>
      </c>
      <c r="B651" s="17" t="s">
        <v>559</v>
      </c>
      <c r="C651" s="18">
        <v>10</v>
      </c>
    </row>
    <row r="652" spans="1:3">
      <c r="A652" s="17">
        <v>2080899</v>
      </c>
      <c r="B652" s="17" t="s">
        <v>560</v>
      </c>
      <c r="C652" s="18">
        <v>1789</v>
      </c>
    </row>
    <row r="653" spans="1:3">
      <c r="A653" s="17">
        <v>20809</v>
      </c>
      <c r="B653" s="19" t="s">
        <v>561</v>
      </c>
      <c r="C653" s="18">
        <f>SUM(C654:C658)</f>
        <v>1615</v>
      </c>
    </row>
    <row r="654" spans="1:3">
      <c r="A654" s="17">
        <v>2080901</v>
      </c>
      <c r="B654" s="17" t="s">
        <v>562</v>
      </c>
      <c r="C654" s="18">
        <v>497</v>
      </c>
    </row>
    <row r="655" spans="1:3">
      <c r="A655" s="17">
        <v>2080902</v>
      </c>
      <c r="B655" s="17" t="s">
        <v>563</v>
      </c>
      <c r="C655" s="18">
        <v>283</v>
      </c>
    </row>
    <row r="656" spans="1:3">
      <c r="A656" s="17">
        <v>2080903</v>
      </c>
      <c r="B656" s="17" t="s">
        <v>564</v>
      </c>
      <c r="C656" s="18">
        <v>35</v>
      </c>
    </row>
    <row r="657" spans="1:3">
      <c r="A657" s="17">
        <v>2080904</v>
      </c>
      <c r="B657" s="17" t="s">
        <v>565</v>
      </c>
      <c r="C657" s="18">
        <v>0</v>
      </c>
    </row>
    <row r="658" spans="1:3">
      <c r="A658" s="17">
        <v>2080999</v>
      </c>
      <c r="B658" s="17" t="s">
        <v>566</v>
      </c>
      <c r="C658" s="18">
        <v>800</v>
      </c>
    </row>
    <row r="659" spans="1:3">
      <c r="A659" s="17">
        <v>20810</v>
      </c>
      <c r="B659" s="19" t="s">
        <v>567</v>
      </c>
      <c r="C659" s="18">
        <f>SUM(C660:C665)</f>
        <v>224</v>
      </c>
    </row>
    <row r="660" spans="1:3">
      <c r="A660" s="17">
        <v>2081001</v>
      </c>
      <c r="B660" s="17" t="s">
        <v>568</v>
      </c>
      <c r="C660" s="18">
        <v>6</v>
      </c>
    </row>
    <row r="661" spans="1:3">
      <c r="A661" s="17">
        <v>2081002</v>
      </c>
      <c r="B661" s="17" t="s">
        <v>569</v>
      </c>
      <c r="C661" s="18">
        <v>144</v>
      </c>
    </row>
    <row r="662" spans="1:3">
      <c r="A662" s="17">
        <v>2081003</v>
      </c>
      <c r="B662" s="17" t="s">
        <v>570</v>
      </c>
      <c r="C662" s="18">
        <v>0</v>
      </c>
    </row>
    <row r="663" spans="1:3">
      <c r="A663" s="17">
        <v>2081004</v>
      </c>
      <c r="B663" s="17" t="s">
        <v>571</v>
      </c>
      <c r="C663" s="18">
        <v>1</v>
      </c>
    </row>
    <row r="664" spans="1:3">
      <c r="A664" s="17">
        <v>2081005</v>
      </c>
      <c r="B664" s="17" t="s">
        <v>572</v>
      </c>
      <c r="C664" s="18">
        <v>71</v>
      </c>
    </row>
    <row r="665" spans="1:3">
      <c r="A665" s="17">
        <v>2081099</v>
      </c>
      <c r="B665" s="17" t="s">
        <v>573</v>
      </c>
      <c r="C665" s="18">
        <v>2</v>
      </c>
    </row>
    <row r="666" spans="1:3">
      <c r="A666" s="17">
        <v>20811</v>
      </c>
      <c r="B666" s="19" t="s">
        <v>574</v>
      </c>
      <c r="C666" s="18">
        <f>SUM(C667:C674)</f>
        <v>2208</v>
      </c>
    </row>
    <row r="667" spans="1:3">
      <c r="A667" s="17">
        <v>2081101</v>
      </c>
      <c r="B667" s="17" t="s">
        <v>93</v>
      </c>
      <c r="C667" s="18">
        <v>80</v>
      </c>
    </row>
    <row r="668" spans="1:3">
      <c r="A668" s="17">
        <v>2081102</v>
      </c>
      <c r="B668" s="17" t="s">
        <v>94</v>
      </c>
      <c r="C668" s="18">
        <v>0</v>
      </c>
    </row>
    <row r="669" spans="1:3">
      <c r="A669" s="17">
        <v>2081103</v>
      </c>
      <c r="B669" s="17" t="s">
        <v>95</v>
      </c>
      <c r="C669" s="18">
        <v>0</v>
      </c>
    </row>
    <row r="670" spans="1:3">
      <c r="A670" s="17">
        <v>2081104</v>
      </c>
      <c r="B670" s="17" t="s">
        <v>575</v>
      </c>
      <c r="C670" s="18">
        <v>214</v>
      </c>
    </row>
    <row r="671" spans="1:3">
      <c r="A671" s="17">
        <v>2081105</v>
      </c>
      <c r="B671" s="17" t="s">
        <v>576</v>
      </c>
      <c r="C671" s="18">
        <v>92</v>
      </c>
    </row>
    <row r="672" spans="1:3">
      <c r="A672" s="17">
        <v>2081106</v>
      </c>
      <c r="B672" s="17" t="s">
        <v>577</v>
      </c>
      <c r="C672" s="18">
        <v>0</v>
      </c>
    </row>
    <row r="673" spans="1:3">
      <c r="A673" s="17">
        <v>2081107</v>
      </c>
      <c r="B673" s="17" t="s">
        <v>1351</v>
      </c>
      <c r="C673" s="18">
        <v>17</v>
      </c>
    </row>
    <row r="674" spans="1:3">
      <c r="A674" s="17">
        <v>2081199</v>
      </c>
      <c r="B674" s="17" t="s">
        <v>578</v>
      </c>
      <c r="C674" s="18">
        <v>1805</v>
      </c>
    </row>
    <row r="675" spans="1:3">
      <c r="A675" s="17">
        <v>20815</v>
      </c>
      <c r="B675" s="19" t="s">
        <v>579</v>
      </c>
      <c r="C675" s="18">
        <f>SUM(C676:C679)</f>
        <v>20</v>
      </c>
    </row>
    <row r="676" spans="1:3">
      <c r="A676" s="17">
        <v>2081501</v>
      </c>
      <c r="B676" s="17" t="s">
        <v>580</v>
      </c>
      <c r="C676" s="18">
        <v>0</v>
      </c>
    </row>
    <row r="677" spans="1:3">
      <c r="A677" s="17">
        <v>2081502</v>
      </c>
      <c r="B677" s="17" t="s">
        <v>581</v>
      </c>
      <c r="C677" s="18">
        <v>20</v>
      </c>
    </row>
    <row r="678" spans="1:3">
      <c r="A678" s="17">
        <v>2081503</v>
      </c>
      <c r="B678" s="17" t="s">
        <v>582</v>
      </c>
      <c r="C678" s="18">
        <v>0</v>
      </c>
    </row>
    <row r="679" spans="1:3">
      <c r="A679" s="17">
        <v>2081599</v>
      </c>
      <c r="B679" s="17" t="s">
        <v>583</v>
      </c>
      <c r="C679" s="18">
        <v>0</v>
      </c>
    </row>
    <row r="680" spans="1:3">
      <c r="A680" s="17">
        <v>20816</v>
      </c>
      <c r="B680" s="19" t="s">
        <v>584</v>
      </c>
      <c r="C680" s="18">
        <f>SUM(C681:C684)</f>
        <v>0</v>
      </c>
    </row>
    <row r="681" spans="1:3">
      <c r="A681" s="17">
        <v>2081601</v>
      </c>
      <c r="B681" s="17" t="s">
        <v>93</v>
      </c>
      <c r="C681" s="18">
        <v>0</v>
      </c>
    </row>
    <row r="682" spans="1:3">
      <c r="A682" s="17">
        <v>2081602</v>
      </c>
      <c r="B682" s="17" t="s">
        <v>94</v>
      </c>
      <c r="C682" s="18">
        <v>0</v>
      </c>
    </row>
    <row r="683" spans="1:3">
      <c r="A683" s="17">
        <v>2081603</v>
      </c>
      <c r="B683" s="17" t="s">
        <v>95</v>
      </c>
      <c r="C683" s="18">
        <v>0</v>
      </c>
    </row>
    <row r="684" spans="1:3">
      <c r="A684" s="17">
        <v>2081699</v>
      </c>
      <c r="B684" s="17" t="s">
        <v>585</v>
      </c>
      <c r="C684" s="18">
        <v>0</v>
      </c>
    </row>
    <row r="685" spans="1:3">
      <c r="A685" s="17">
        <v>20819</v>
      </c>
      <c r="B685" s="19" t="s">
        <v>586</v>
      </c>
      <c r="C685" s="18">
        <f>SUM(C686:C687)</f>
        <v>60</v>
      </c>
    </row>
    <row r="686" spans="1:3">
      <c r="A686" s="17">
        <v>2081901</v>
      </c>
      <c r="B686" s="17" t="s">
        <v>587</v>
      </c>
      <c r="C686" s="18">
        <v>20</v>
      </c>
    </row>
    <row r="687" spans="1:3">
      <c r="A687" s="17">
        <v>2081902</v>
      </c>
      <c r="B687" s="17" t="s">
        <v>588</v>
      </c>
      <c r="C687" s="18">
        <v>40</v>
      </c>
    </row>
    <row r="688" spans="1:3">
      <c r="A688" s="17">
        <v>20820</v>
      </c>
      <c r="B688" s="19" t="s">
        <v>589</v>
      </c>
      <c r="C688" s="18">
        <f>SUM(C689:C690)</f>
        <v>1223</v>
      </c>
    </row>
    <row r="689" spans="1:3">
      <c r="A689" s="17">
        <v>2082001</v>
      </c>
      <c r="B689" s="17" t="s">
        <v>590</v>
      </c>
      <c r="C689" s="18">
        <v>1187</v>
      </c>
    </row>
    <row r="690" spans="1:3">
      <c r="A690" s="17">
        <v>2082002</v>
      </c>
      <c r="B690" s="17" t="s">
        <v>591</v>
      </c>
      <c r="C690" s="18">
        <v>36</v>
      </c>
    </row>
    <row r="691" spans="1:3">
      <c r="A691" s="17">
        <v>20821</v>
      </c>
      <c r="B691" s="19" t="s">
        <v>1352</v>
      </c>
      <c r="C691" s="18">
        <f>SUM(C692:C693)</f>
        <v>496</v>
      </c>
    </row>
    <row r="692" spans="1:3">
      <c r="A692" s="17">
        <v>2082101</v>
      </c>
      <c r="B692" s="17" t="s">
        <v>1353</v>
      </c>
      <c r="C692" s="18">
        <v>0</v>
      </c>
    </row>
    <row r="693" spans="1:3">
      <c r="A693" s="17">
        <v>2082102</v>
      </c>
      <c r="B693" s="17" t="s">
        <v>1354</v>
      </c>
      <c r="C693" s="18">
        <v>496</v>
      </c>
    </row>
    <row r="694" spans="1:3">
      <c r="A694" s="17">
        <v>20824</v>
      </c>
      <c r="B694" s="19" t="s">
        <v>592</v>
      </c>
      <c r="C694" s="18">
        <f>SUM(C695:C696)</f>
        <v>0</v>
      </c>
    </row>
    <row r="695" spans="1:3">
      <c r="A695" s="17">
        <v>2082401</v>
      </c>
      <c r="B695" s="17" t="s">
        <v>593</v>
      </c>
      <c r="C695" s="18">
        <v>0</v>
      </c>
    </row>
    <row r="696" spans="1:3">
      <c r="A696" s="17">
        <v>2082402</v>
      </c>
      <c r="B696" s="17" t="s">
        <v>594</v>
      </c>
      <c r="C696" s="18">
        <v>0</v>
      </c>
    </row>
    <row r="697" spans="1:3">
      <c r="A697" s="17">
        <v>20825</v>
      </c>
      <c r="B697" s="19" t="s">
        <v>595</v>
      </c>
      <c r="C697" s="18">
        <f>SUM(C698:C699)</f>
        <v>24</v>
      </c>
    </row>
    <row r="698" spans="1:3">
      <c r="A698" s="17">
        <v>2082501</v>
      </c>
      <c r="B698" s="17" t="s">
        <v>596</v>
      </c>
      <c r="C698" s="18">
        <v>23</v>
      </c>
    </row>
    <row r="699" spans="1:3">
      <c r="A699" s="17">
        <v>2082502</v>
      </c>
      <c r="B699" s="17" t="s">
        <v>597</v>
      </c>
      <c r="C699" s="18">
        <v>1</v>
      </c>
    </row>
    <row r="700" spans="1:3">
      <c r="A700" s="17">
        <v>20826</v>
      </c>
      <c r="B700" s="19" t="s">
        <v>1355</v>
      </c>
      <c r="C700" s="18">
        <f>SUM(C701:C703)</f>
        <v>16155</v>
      </c>
    </row>
    <row r="701" spans="1:3">
      <c r="A701" s="17">
        <v>2082601</v>
      </c>
      <c r="B701" s="17" t="s">
        <v>1356</v>
      </c>
      <c r="C701" s="18">
        <v>0</v>
      </c>
    </row>
    <row r="702" spans="1:3">
      <c r="A702" s="17">
        <v>2082602</v>
      </c>
      <c r="B702" s="17" t="s">
        <v>528</v>
      </c>
      <c r="C702" s="18">
        <v>16155</v>
      </c>
    </row>
    <row r="703" spans="1:3">
      <c r="A703" s="17">
        <v>2082699</v>
      </c>
      <c r="B703" s="17" t="s">
        <v>1357</v>
      </c>
      <c r="C703" s="18">
        <v>0</v>
      </c>
    </row>
    <row r="704" spans="1:3">
      <c r="A704" s="17">
        <v>20827</v>
      </c>
      <c r="B704" s="19" t="s">
        <v>1358</v>
      </c>
      <c r="C704" s="18">
        <f>SUM(C705:C708)</f>
        <v>0</v>
      </c>
    </row>
    <row r="705" spans="1:3">
      <c r="A705" s="17">
        <v>2082701</v>
      </c>
      <c r="B705" s="17" t="s">
        <v>525</v>
      </c>
      <c r="C705" s="18">
        <v>0</v>
      </c>
    </row>
    <row r="706" spans="1:3">
      <c r="A706" s="17">
        <v>2082702</v>
      </c>
      <c r="B706" s="17" t="s">
        <v>526</v>
      </c>
      <c r="C706" s="18">
        <v>0</v>
      </c>
    </row>
    <row r="707" spans="1:3">
      <c r="A707" s="17">
        <v>2082703</v>
      </c>
      <c r="B707" s="17" t="s">
        <v>527</v>
      </c>
      <c r="C707" s="18">
        <v>0</v>
      </c>
    </row>
    <row r="708" spans="1:3">
      <c r="A708" s="17">
        <v>2082799</v>
      </c>
      <c r="B708" s="17" t="s">
        <v>1359</v>
      </c>
      <c r="C708" s="18">
        <v>0</v>
      </c>
    </row>
    <row r="709" spans="1:3">
      <c r="A709" s="17">
        <v>20899</v>
      </c>
      <c r="B709" s="19" t="s">
        <v>598</v>
      </c>
      <c r="C709" s="18">
        <f>C710</f>
        <v>427</v>
      </c>
    </row>
    <row r="710" spans="1:3">
      <c r="A710" s="17">
        <v>2089901</v>
      </c>
      <c r="B710" s="17" t="s">
        <v>599</v>
      </c>
      <c r="C710" s="18">
        <v>427</v>
      </c>
    </row>
    <row r="711" spans="1:3">
      <c r="A711" s="17">
        <v>210</v>
      </c>
      <c r="B711" s="19" t="s">
        <v>600</v>
      </c>
      <c r="C711" s="18">
        <f>SUM(C712,C717,C730,C734,C746,C749,C753,C763,C768,C774,C778,C781)</f>
        <v>50569</v>
      </c>
    </row>
    <row r="712" spans="1:3">
      <c r="A712" s="17">
        <v>21001</v>
      </c>
      <c r="B712" s="19" t="s">
        <v>601</v>
      </c>
      <c r="C712" s="18">
        <f>SUM(C713:C716)</f>
        <v>713</v>
      </c>
    </row>
    <row r="713" spans="1:3">
      <c r="A713" s="17">
        <v>2100101</v>
      </c>
      <c r="B713" s="17" t="s">
        <v>93</v>
      </c>
      <c r="C713" s="18">
        <v>313</v>
      </c>
    </row>
    <row r="714" spans="1:3">
      <c r="A714" s="17">
        <v>2100102</v>
      </c>
      <c r="B714" s="17" t="s">
        <v>94</v>
      </c>
      <c r="C714" s="18">
        <v>119</v>
      </c>
    </row>
    <row r="715" spans="1:3">
      <c r="A715" s="17">
        <v>2100103</v>
      </c>
      <c r="B715" s="17" t="s">
        <v>95</v>
      </c>
      <c r="C715" s="18">
        <v>0</v>
      </c>
    </row>
    <row r="716" spans="1:3">
      <c r="A716" s="17">
        <v>2100199</v>
      </c>
      <c r="B716" s="17" t="s">
        <v>602</v>
      </c>
      <c r="C716" s="18">
        <v>281</v>
      </c>
    </row>
    <row r="717" spans="1:3">
      <c r="A717" s="17">
        <v>21002</v>
      </c>
      <c r="B717" s="19" t="s">
        <v>603</v>
      </c>
      <c r="C717" s="18">
        <f>SUM(C718:C729)</f>
        <v>3824</v>
      </c>
    </row>
    <row r="718" spans="1:3">
      <c r="A718" s="17">
        <v>2100201</v>
      </c>
      <c r="B718" s="17" t="s">
        <v>604</v>
      </c>
      <c r="C718" s="18">
        <v>2465</v>
      </c>
    </row>
    <row r="719" spans="1:3">
      <c r="A719" s="17">
        <v>2100202</v>
      </c>
      <c r="B719" s="17" t="s">
        <v>605</v>
      </c>
      <c r="C719" s="18">
        <v>1259</v>
      </c>
    </row>
    <row r="720" spans="1:3">
      <c r="A720" s="17">
        <v>2100203</v>
      </c>
      <c r="B720" s="17" t="s">
        <v>606</v>
      </c>
      <c r="C720" s="18">
        <v>0</v>
      </c>
    </row>
    <row r="721" spans="1:3">
      <c r="A721" s="17">
        <v>2100204</v>
      </c>
      <c r="B721" s="17" t="s">
        <v>607</v>
      </c>
      <c r="C721" s="18">
        <v>0</v>
      </c>
    </row>
    <row r="722" spans="1:3">
      <c r="A722" s="17">
        <v>2100205</v>
      </c>
      <c r="B722" s="17" t="s">
        <v>608</v>
      </c>
      <c r="C722" s="18">
        <v>0</v>
      </c>
    </row>
    <row r="723" spans="1:3">
      <c r="A723" s="17">
        <v>2100206</v>
      </c>
      <c r="B723" s="17" t="s">
        <v>609</v>
      </c>
      <c r="C723" s="18">
        <v>0</v>
      </c>
    </row>
    <row r="724" spans="1:3">
      <c r="A724" s="17">
        <v>2100207</v>
      </c>
      <c r="B724" s="17" t="s">
        <v>610</v>
      </c>
      <c r="C724" s="18">
        <v>0</v>
      </c>
    </row>
    <row r="725" spans="1:3">
      <c r="A725" s="17">
        <v>2100208</v>
      </c>
      <c r="B725" s="17" t="s">
        <v>611</v>
      </c>
      <c r="C725" s="18">
        <v>0</v>
      </c>
    </row>
    <row r="726" spans="1:3">
      <c r="A726" s="17">
        <v>2100209</v>
      </c>
      <c r="B726" s="17" t="s">
        <v>612</v>
      </c>
      <c r="C726" s="18">
        <v>0</v>
      </c>
    </row>
    <row r="727" spans="1:3">
      <c r="A727" s="17">
        <v>2100210</v>
      </c>
      <c r="B727" s="17" t="s">
        <v>613</v>
      </c>
      <c r="C727" s="18">
        <v>0</v>
      </c>
    </row>
    <row r="728" spans="1:3">
      <c r="A728" s="17">
        <v>2100211</v>
      </c>
      <c r="B728" s="17" t="s">
        <v>614</v>
      </c>
      <c r="C728" s="18">
        <v>0</v>
      </c>
    </row>
    <row r="729" spans="1:3">
      <c r="A729" s="17">
        <v>2100299</v>
      </c>
      <c r="B729" s="17" t="s">
        <v>615</v>
      </c>
      <c r="C729" s="18">
        <v>100</v>
      </c>
    </row>
    <row r="730" spans="1:3">
      <c r="A730" s="17">
        <v>21003</v>
      </c>
      <c r="B730" s="19" t="s">
        <v>616</v>
      </c>
      <c r="C730" s="18">
        <f>SUM(C731:C733)</f>
        <v>7325</v>
      </c>
    </row>
    <row r="731" spans="1:3">
      <c r="A731" s="17">
        <v>2100301</v>
      </c>
      <c r="B731" s="17" t="s">
        <v>617</v>
      </c>
      <c r="C731" s="18">
        <v>0</v>
      </c>
    </row>
    <row r="732" spans="1:3">
      <c r="A732" s="17">
        <v>2100302</v>
      </c>
      <c r="B732" s="17" t="s">
        <v>618</v>
      </c>
      <c r="C732" s="18">
        <v>5102</v>
      </c>
    </row>
    <row r="733" spans="1:3">
      <c r="A733" s="17">
        <v>2100399</v>
      </c>
      <c r="B733" s="17" t="s">
        <v>619</v>
      </c>
      <c r="C733" s="18">
        <v>2223</v>
      </c>
    </row>
    <row r="734" spans="1:3">
      <c r="A734" s="17">
        <v>21004</v>
      </c>
      <c r="B734" s="19" t="s">
        <v>620</v>
      </c>
      <c r="C734" s="18">
        <f>SUM(C735:C745)</f>
        <v>4465</v>
      </c>
    </row>
    <row r="735" spans="1:3">
      <c r="A735" s="17">
        <v>2100401</v>
      </c>
      <c r="B735" s="17" t="s">
        <v>621</v>
      </c>
      <c r="C735" s="18">
        <v>280</v>
      </c>
    </row>
    <row r="736" spans="1:3">
      <c r="A736" s="17">
        <v>2100402</v>
      </c>
      <c r="B736" s="17" t="s">
        <v>622</v>
      </c>
      <c r="C736" s="18">
        <v>296</v>
      </c>
    </row>
    <row r="737" spans="1:3">
      <c r="A737" s="17">
        <v>2100403</v>
      </c>
      <c r="B737" s="17" t="s">
        <v>623</v>
      </c>
      <c r="C737" s="18">
        <v>326</v>
      </c>
    </row>
    <row r="738" spans="1:3">
      <c r="A738" s="17">
        <v>2100404</v>
      </c>
      <c r="B738" s="17" t="s">
        <v>624</v>
      </c>
      <c r="C738" s="18">
        <v>0</v>
      </c>
    </row>
    <row r="739" spans="1:3">
      <c r="A739" s="17">
        <v>2100405</v>
      </c>
      <c r="B739" s="17" t="s">
        <v>625</v>
      </c>
      <c r="C739" s="18">
        <v>0</v>
      </c>
    </row>
    <row r="740" spans="1:3">
      <c r="A740" s="17">
        <v>2100406</v>
      </c>
      <c r="B740" s="17" t="s">
        <v>626</v>
      </c>
      <c r="C740" s="18">
        <v>0</v>
      </c>
    </row>
    <row r="741" spans="1:3">
      <c r="A741" s="17">
        <v>2100407</v>
      </c>
      <c r="B741" s="17" t="s">
        <v>627</v>
      </c>
      <c r="C741" s="18">
        <v>0</v>
      </c>
    </row>
    <row r="742" spans="1:3">
      <c r="A742" s="17">
        <v>2100408</v>
      </c>
      <c r="B742" s="17" t="s">
        <v>628</v>
      </c>
      <c r="C742" s="18">
        <v>2144</v>
      </c>
    </row>
    <row r="743" spans="1:3">
      <c r="A743" s="17">
        <v>2100409</v>
      </c>
      <c r="B743" s="17" t="s">
        <v>629</v>
      </c>
      <c r="C743" s="18">
        <v>684</v>
      </c>
    </row>
    <row r="744" spans="1:3">
      <c r="A744" s="17">
        <v>2100410</v>
      </c>
      <c r="B744" s="17" t="s">
        <v>630</v>
      </c>
      <c r="C744" s="18">
        <v>0</v>
      </c>
    </row>
    <row r="745" spans="1:3">
      <c r="A745" s="17">
        <v>2100499</v>
      </c>
      <c r="B745" s="17" t="s">
        <v>631</v>
      </c>
      <c r="C745" s="18">
        <v>735</v>
      </c>
    </row>
    <row r="746" spans="1:3">
      <c r="A746" s="17">
        <v>21006</v>
      </c>
      <c r="B746" s="19" t="s">
        <v>638</v>
      </c>
      <c r="C746" s="18">
        <f>SUM(C747:C748)</f>
        <v>20</v>
      </c>
    </row>
    <row r="747" spans="1:3">
      <c r="A747" s="17">
        <v>2100601</v>
      </c>
      <c r="B747" s="17" t="s">
        <v>639</v>
      </c>
      <c r="C747" s="18">
        <v>0</v>
      </c>
    </row>
    <row r="748" spans="1:3">
      <c r="A748" s="17">
        <v>2100699</v>
      </c>
      <c r="B748" s="17" t="s">
        <v>640</v>
      </c>
      <c r="C748" s="18">
        <v>20</v>
      </c>
    </row>
    <row r="749" spans="1:3">
      <c r="A749" s="17">
        <v>21007</v>
      </c>
      <c r="B749" s="19" t="s">
        <v>641</v>
      </c>
      <c r="C749" s="18">
        <f>SUM(C750:C752)</f>
        <v>1868</v>
      </c>
    </row>
    <row r="750" spans="1:3">
      <c r="A750" s="17">
        <v>2100716</v>
      </c>
      <c r="B750" s="17" t="s">
        <v>642</v>
      </c>
      <c r="C750" s="18">
        <v>709</v>
      </c>
    </row>
    <row r="751" spans="1:3">
      <c r="A751" s="17">
        <v>2100717</v>
      </c>
      <c r="B751" s="17" t="s">
        <v>643</v>
      </c>
      <c r="C751" s="18">
        <v>635</v>
      </c>
    </row>
    <row r="752" spans="1:3">
      <c r="A752" s="17">
        <v>2100799</v>
      </c>
      <c r="B752" s="17" t="s">
        <v>644</v>
      </c>
      <c r="C752" s="18">
        <v>524</v>
      </c>
    </row>
    <row r="753" spans="1:3">
      <c r="A753" s="17">
        <v>21010</v>
      </c>
      <c r="B753" s="19" t="s">
        <v>645</v>
      </c>
      <c r="C753" s="18">
        <f>SUM(C754:C762)</f>
        <v>1022</v>
      </c>
    </row>
    <row r="754" spans="1:3">
      <c r="A754" s="17">
        <v>2101001</v>
      </c>
      <c r="B754" s="17" t="s">
        <v>93</v>
      </c>
      <c r="C754" s="18">
        <v>0</v>
      </c>
    </row>
    <row r="755" spans="1:3">
      <c r="A755" s="17">
        <v>2101002</v>
      </c>
      <c r="B755" s="17" t="s">
        <v>94</v>
      </c>
      <c r="C755" s="18">
        <v>3</v>
      </c>
    </row>
    <row r="756" spans="1:3">
      <c r="A756" s="17">
        <v>2101003</v>
      </c>
      <c r="B756" s="17" t="s">
        <v>95</v>
      </c>
      <c r="C756" s="18">
        <v>0</v>
      </c>
    </row>
    <row r="757" spans="1:3">
      <c r="A757" s="17">
        <v>2101012</v>
      </c>
      <c r="B757" s="17" t="s">
        <v>646</v>
      </c>
      <c r="C757" s="18">
        <v>2</v>
      </c>
    </row>
    <row r="758" spans="1:3">
      <c r="A758" s="17">
        <v>2101014</v>
      </c>
      <c r="B758" s="17" t="s">
        <v>647</v>
      </c>
      <c r="C758" s="18">
        <v>0</v>
      </c>
    </row>
    <row r="759" spans="1:3">
      <c r="A759" s="17">
        <v>2101015</v>
      </c>
      <c r="B759" s="17" t="s">
        <v>648</v>
      </c>
      <c r="C759" s="18">
        <v>0</v>
      </c>
    </row>
    <row r="760" spans="1:3">
      <c r="A760" s="17">
        <v>2101016</v>
      </c>
      <c r="B760" s="17" t="s">
        <v>649</v>
      </c>
      <c r="C760" s="18">
        <v>261</v>
      </c>
    </row>
    <row r="761" spans="1:3">
      <c r="A761" s="17">
        <v>2101050</v>
      </c>
      <c r="B761" s="17" t="s">
        <v>102</v>
      </c>
      <c r="C761" s="18">
        <v>514</v>
      </c>
    </row>
    <row r="762" spans="1:3">
      <c r="A762" s="17">
        <v>2101099</v>
      </c>
      <c r="B762" s="17" t="s">
        <v>650</v>
      </c>
      <c r="C762" s="18">
        <v>242</v>
      </c>
    </row>
    <row r="763" spans="1:3">
      <c r="A763" s="17">
        <v>21011</v>
      </c>
      <c r="B763" s="19" t="s">
        <v>1360</v>
      </c>
      <c r="C763" s="18">
        <f>SUM(C764:C767)</f>
        <v>2447</v>
      </c>
    </row>
    <row r="764" spans="1:3">
      <c r="A764" s="17">
        <v>2101101</v>
      </c>
      <c r="B764" s="17" t="s">
        <v>632</v>
      </c>
      <c r="C764" s="18">
        <v>121</v>
      </c>
    </row>
    <row r="765" spans="1:3">
      <c r="A765" s="17">
        <v>2101102</v>
      </c>
      <c r="B765" s="17" t="s">
        <v>633</v>
      </c>
      <c r="C765" s="18">
        <v>2032</v>
      </c>
    </row>
    <row r="766" spans="1:3">
      <c r="A766" s="17">
        <v>2101103</v>
      </c>
      <c r="B766" s="17" t="s">
        <v>634</v>
      </c>
      <c r="C766" s="18">
        <v>154</v>
      </c>
    </row>
    <row r="767" spans="1:3">
      <c r="A767" s="17">
        <v>2101199</v>
      </c>
      <c r="B767" s="17" t="s">
        <v>1361</v>
      </c>
      <c r="C767" s="18">
        <v>140</v>
      </c>
    </row>
    <row r="768" spans="1:3">
      <c r="A768" s="17">
        <v>21012</v>
      </c>
      <c r="B768" s="19" t="s">
        <v>1362</v>
      </c>
      <c r="C768" s="18">
        <f>SUM(C769:C773)</f>
        <v>27174</v>
      </c>
    </row>
    <row r="769" spans="1:3">
      <c r="A769" s="17">
        <v>2101201</v>
      </c>
      <c r="B769" s="17" t="s">
        <v>1363</v>
      </c>
      <c r="C769" s="18">
        <v>0</v>
      </c>
    </row>
    <row r="770" spans="1:3">
      <c r="A770" s="17">
        <v>2101202</v>
      </c>
      <c r="B770" s="17" t="s">
        <v>1364</v>
      </c>
      <c r="C770" s="18">
        <v>0</v>
      </c>
    </row>
    <row r="771" spans="1:3">
      <c r="A771" s="17">
        <v>2101203</v>
      </c>
      <c r="B771" s="17" t="s">
        <v>1365</v>
      </c>
      <c r="C771" s="18">
        <v>27174</v>
      </c>
    </row>
    <row r="772" spans="1:3">
      <c r="A772" s="17">
        <v>2101204</v>
      </c>
      <c r="B772" s="17" t="s">
        <v>1366</v>
      </c>
      <c r="C772" s="18">
        <v>0</v>
      </c>
    </row>
    <row r="773" spans="1:3">
      <c r="A773" s="17">
        <v>2101299</v>
      </c>
      <c r="B773" s="17" t="s">
        <v>1367</v>
      </c>
      <c r="C773" s="18">
        <v>0</v>
      </c>
    </row>
    <row r="774" spans="1:3">
      <c r="A774" s="17">
        <v>21013</v>
      </c>
      <c r="B774" s="19" t="s">
        <v>1368</v>
      </c>
      <c r="C774" s="18">
        <f>SUM(C775:C777)</f>
        <v>1284</v>
      </c>
    </row>
    <row r="775" spans="1:3">
      <c r="A775" s="17">
        <v>2101301</v>
      </c>
      <c r="B775" s="17" t="s">
        <v>636</v>
      </c>
      <c r="C775" s="18">
        <v>1284</v>
      </c>
    </row>
    <row r="776" spans="1:3">
      <c r="A776" s="17">
        <v>2101302</v>
      </c>
      <c r="B776" s="17" t="s">
        <v>637</v>
      </c>
      <c r="C776" s="18">
        <v>0</v>
      </c>
    </row>
    <row r="777" spans="1:3">
      <c r="A777" s="17">
        <v>2101399</v>
      </c>
      <c r="B777" s="17" t="s">
        <v>1369</v>
      </c>
      <c r="C777" s="18">
        <v>0</v>
      </c>
    </row>
    <row r="778" spans="1:3">
      <c r="A778" s="17">
        <v>21014</v>
      </c>
      <c r="B778" s="19" t="s">
        <v>1370</v>
      </c>
      <c r="C778" s="18">
        <f>SUM(C779:C780)</f>
        <v>107</v>
      </c>
    </row>
    <row r="779" spans="1:3">
      <c r="A779" s="17">
        <v>2101401</v>
      </c>
      <c r="B779" s="17" t="s">
        <v>635</v>
      </c>
      <c r="C779" s="18">
        <v>107</v>
      </c>
    </row>
    <row r="780" spans="1:3">
      <c r="A780" s="17">
        <v>2101499</v>
      </c>
      <c r="B780" s="17" t="s">
        <v>1371</v>
      </c>
      <c r="C780" s="18">
        <v>0</v>
      </c>
    </row>
    <row r="781" spans="1:3">
      <c r="A781" s="17">
        <v>21099</v>
      </c>
      <c r="B781" s="19" t="s">
        <v>651</v>
      </c>
      <c r="C781" s="18">
        <f>C782</f>
        <v>320</v>
      </c>
    </row>
    <row r="782" spans="1:3">
      <c r="A782" s="17">
        <v>2109901</v>
      </c>
      <c r="B782" s="17" t="s">
        <v>652</v>
      </c>
      <c r="C782" s="18">
        <v>320</v>
      </c>
    </row>
    <row r="783" spans="1:3">
      <c r="A783" s="17">
        <v>211</v>
      </c>
      <c r="B783" s="19" t="s">
        <v>653</v>
      </c>
      <c r="C783" s="18">
        <f>SUM(C784,C793,C797,C805,C811,C817,C823,C826,C829,C831,C833,C839,C841,C843,C858)</f>
        <v>3787</v>
      </c>
    </row>
    <row r="784" spans="1:3">
      <c r="A784" s="17">
        <v>21101</v>
      </c>
      <c r="B784" s="19" t="s">
        <v>654</v>
      </c>
      <c r="C784" s="18">
        <f>SUM(C785:C792)</f>
        <v>133</v>
      </c>
    </row>
    <row r="785" spans="1:3">
      <c r="A785" s="17">
        <v>2110101</v>
      </c>
      <c r="B785" s="17" t="s">
        <v>93</v>
      </c>
      <c r="C785" s="18">
        <v>0</v>
      </c>
    </row>
    <row r="786" spans="1:3">
      <c r="A786" s="17">
        <v>2110102</v>
      </c>
      <c r="B786" s="17" t="s">
        <v>94</v>
      </c>
      <c r="C786" s="18">
        <v>103</v>
      </c>
    </row>
    <row r="787" spans="1:3">
      <c r="A787" s="17">
        <v>2110103</v>
      </c>
      <c r="B787" s="17" t="s">
        <v>95</v>
      </c>
      <c r="C787" s="18">
        <v>0</v>
      </c>
    </row>
    <row r="788" spans="1:3">
      <c r="A788" s="17">
        <v>2110104</v>
      </c>
      <c r="B788" s="17" t="s">
        <v>655</v>
      </c>
      <c r="C788" s="18">
        <v>0</v>
      </c>
    </row>
    <row r="789" spans="1:3">
      <c r="A789" s="17">
        <v>2110105</v>
      </c>
      <c r="B789" s="17" t="s">
        <v>656</v>
      </c>
      <c r="C789" s="18">
        <v>0</v>
      </c>
    </row>
    <row r="790" spans="1:3">
      <c r="A790" s="17">
        <v>2110106</v>
      </c>
      <c r="B790" s="17" t="s">
        <v>657</v>
      </c>
      <c r="C790" s="18">
        <v>0</v>
      </c>
    </row>
    <row r="791" spans="1:3">
      <c r="A791" s="17">
        <v>2110107</v>
      </c>
      <c r="B791" s="17" t="s">
        <v>658</v>
      </c>
      <c r="C791" s="18">
        <v>0</v>
      </c>
    </row>
    <row r="792" spans="1:3">
      <c r="A792" s="17">
        <v>2110199</v>
      </c>
      <c r="B792" s="17" t="s">
        <v>659</v>
      </c>
      <c r="C792" s="18">
        <v>30</v>
      </c>
    </row>
    <row r="793" spans="1:3">
      <c r="A793" s="17">
        <v>21102</v>
      </c>
      <c r="B793" s="19" t="s">
        <v>660</v>
      </c>
      <c r="C793" s="18">
        <f>SUM(C794:C796)</f>
        <v>0</v>
      </c>
    </row>
    <row r="794" spans="1:3">
      <c r="A794" s="17">
        <v>2110203</v>
      </c>
      <c r="B794" s="17" t="s">
        <v>661</v>
      </c>
      <c r="C794" s="18">
        <v>0</v>
      </c>
    </row>
    <row r="795" spans="1:3">
      <c r="A795" s="17">
        <v>2110204</v>
      </c>
      <c r="B795" s="17" t="s">
        <v>662</v>
      </c>
      <c r="C795" s="18">
        <v>0</v>
      </c>
    </row>
    <row r="796" spans="1:3">
      <c r="A796" s="17">
        <v>2110299</v>
      </c>
      <c r="B796" s="17" t="s">
        <v>663</v>
      </c>
      <c r="C796" s="18">
        <v>0</v>
      </c>
    </row>
    <row r="797" spans="1:3">
      <c r="A797" s="17">
        <v>21103</v>
      </c>
      <c r="B797" s="19" t="s">
        <v>664</v>
      </c>
      <c r="C797" s="18">
        <f>SUM(C798:C804)</f>
        <v>1586</v>
      </c>
    </row>
    <row r="798" spans="1:3">
      <c r="A798" s="17">
        <v>2110301</v>
      </c>
      <c r="B798" s="17" t="s">
        <v>665</v>
      </c>
      <c r="C798" s="18">
        <v>1510</v>
      </c>
    </row>
    <row r="799" spans="1:3">
      <c r="A799" s="17">
        <v>2110302</v>
      </c>
      <c r="B799" s="17" t="s">
        <v>666</v>
      </c>
      <c r="C799" s="18">
        <v>0</v>
      </c>
    </row>
    <row r="800" spans="1:3">
      <c r="A800" s="17">
        <v>2110303</v>
      </c>
      <c r="B800" s="17" t="s">
        <v>667</v>
      </c>
      <c r="C800" s="18">
        <v>0</v>
      </c>
    </row>
    <row r="801" spans="1:3">
      <c r="A801" s="17">
        <v>2110304</v>
      </c>
      <c r="B801" s="17" t="s">
        <v>668</v>
      </c>
      <c r="C801" s="18">
        <v>0</v>
      </c>
    </row>
    <row r="802" spans="1:3">
      <c r="A802" s="17">
        <v>2110305</v>
      </c>
      <c r="B802" s="17" t="s">
        <v>669</v>
      </c>
      <c r="C802" s="18">
        <v>0</v>
      </c>
    </row>
    <row r="803" spans="1:3">
      <c r="A803" s="17">
        <v>2110306</v>
      </c>
      <c r="B803" s="17" t="s">
        <v>670</v>
      </c>
      <c r="C803" s="18">
        <v>0</v>
      </c>
    </row>
    <row r="804" spans="1:3">
      <c r="A804" s="17">
        <v>2110399</v>
      </c>
      <c r="B804" s="17" t="s">
        <v>671</v>
      </c>
      <c r="C804" s="18">
        <v>76</v>
      </c>
    </row>
    <row r="805" spans="1:3">
      <c r="A805" s="17">
        <v>21104</v>
      </c>
      <c r="B805" s="19" t="s">
        <v>672</v>
      </c>
      <c r="C805" s="18">
        <f>SUM(C806:C810)</f>
        <v>783</v>
      </c>
    </row>
    <row r="806" spans="1:3">
      <c r="A806" s="17">
        <v>2110401</v>
      </c>
      <c r="B806" s="17" t="s">
        <v>673</v>
      </c>
      <c r="C806" s="18">
        <v>440</v>
      </c>
    </row>
    <row r="807" spans="1:3">
      <c r="A807" s="17">
        <v>2110402</v>
      </c>
      <c r="B807" s="17" t="s">
        <v>674</v>
      </c>
      <c r="C807" s="18">
        <v>343</v>
      </c>
    </row>
    <row r="808" spans="1:3">
      <c r="A808" s="17">
        <v>2110403</v>
      </c>
      <c r="B808" s="17" t="s">
        <v>675</v>
      </c>
      <c r="C808" s="18">
        <v>0</v>
      </c>
    </row>
    <row r="809" spans="1:3">
      <c r="A809" s="17">
        <v>2110404</v>
      </c>
      <c r="B809" s="17" t="s">
        <v>676</v>
      </c>
      <c r="C809" s="18">
        <v>0</v>
      </c>
    </row>
    <row r="810" spans="1:3">
      <c r="A810" s="17">
        <v>2110499</v>
      </c>
      <c r="B810" s="17" t="s">
        <v>677</v>
      </c>
      <c r="C810" s="18">
        <v>0</v>
      </c>
    </row>
    <row r="811" spans="1:3">
      <c r="A811" s="17">
        <v>21105</v>
      </c>
      <c r="B811" s="19" t="s">
        <v>678</v>
      </c>
      <c r="C811" s="18">
        <f>SUM(C812:C816)</f>
        <v>149</v>
      </c>
    </row>
    <row r="812" spans="1:3">
      <c r="A812" s="17">
        <v>2110501</v>
      </c>
      <c r="B812" s="17" t="s">
        <v>679</v>
      </c>
      <c r="C812" s="18">
        <v>0</v>
      </c>
    </row>
    <row r="813" spans="1:3">
      <c r="A813" s="17">
        <v>2110502</v>
      </c>
      <c r="B813" s="17" t="s">
        <v>680</v>
      </c>
      <c r="C813" s="18">
        <v>0</v>
      </c>
    </row>
    <row r="814" spans="1:3">
      <c r="A814" s="17">
        <v>2110503</v>
      </c>
      <c r="B814" s="17" t="s">
        <v>681</v>
      </c>
      <c r="C814" s="18">
        <v>139</v>
      </c>
    </row>
    <row r="815" spans="1:3">
      <c r="A815" s="17">
        <v>2110506</v>
      </c>
      <c r="B815" s="17" t="s">
        <v>682</v>
      </c>
      <c r="C815" s="18">
        <v>0</v>
      </c>
    </row>
    <row r="816" spans="1:3">
      <c r="A816" s="17">
        <v>2110599</v>
      </c>
      <c r="B816" s="17" t="s">
        <v>683</v>
      </c>
      <c r="C816" s="18">
        <v>10</v>
      </c>
    </row>
    <row r="817" spans="1:3">
      <c r="A817" s="17">
        <v>21106</v>
      </c>
      <c r="B817" s="19" t="s">
        <v>684</v>
      </c>
      <c r="C817" s="18">
        <f>SUM(C818:C822)</f>
        <v>842</v>
      </c>
    </row>
    <row r="818" spans="1:3">
      <c r="A818" s="17">
        <v>2110602</v>
      </c>
      <c r="B818" s="17" t="s">
        <v>685</v>
      </c>
      <c r="C818" s="18">
        <v>242</v>
      </c>
    </row>
    <row r="819" spans="1:3">
      <c r="A819" s="17">
        <v>2110603</v>
      </c>
      <c r="B819" s="17" t="s">
        <v>686</v>
      </c>
      <c r="C819" s="18">
        <v>392</v>
      </c>
    </row>
    <row r="820" spans="1:3">
      <c r="A820" s="17">
        <v>2110604</v>
      </c>
      <c r="B820" s="17" t="s">
        <v>687</v>
      </c>
      <c r="C820" s="18">
        <v>0</v>
      </c>
    </row>
    <row r="821" spans="1:3">
      <c r="A821" s="17">
        <v>2110605</v>
      </c>
      <c r="B821" s="17" t="s">
        <v>688</v>
      </c>
      <c r="C821" s="18">
        <v>0</v>
      </c>
    </row>
    <row r="822" spans="1:3">
      <c r="A822" s="17">
        <v>2110699</v>
      </c>
      <c r="B822" s="17" t="s">
        <v>689</v>
      </c>
      <c r="C822" s="18">
        <v>208</v>
      </c>
    </row>
    <row r="823" spans="1:3">
      <c r="A823" s="17">
        <v>21107</v>
      </c>
      <c r="B823" s="19" t="s">
        <v>690</v>
      </c>
      <c r="C823" s="18">
        <f>SUM(C824:C825)</f>
        <v>0</v>
      </c>
    </row>
    <row r="824" spans="1:3">
      <c r="A824" s="17">
        <v>2110704</v>
      </c>
      <c r="B824" s="17" t="s">
        <v>691</v>
      </c>
      <c r="C824" s="18">
        <v>0</v>
      </c>
    </row>
    <row r="825" spans="1:3">
      <c r="A825" s="17">
        <v>2110799</v>
      </c>
      <c r="B825" s="17" t="s">
        <v>692</v>
      </c>
      <c r="C825" s="18">
        <v>0</v>
      </c>
    </row>
    <row r="826" spans="1:3">
      <c r="A826" s="17">
        <v>21108</v>
      </c>
      <c r="B826" s="19" t="s">
        <v>693</v>
      </c>
      <c r="C826" s="18">
        <f>SUM(C827:C828)</f>
        <v>0</v>
      </c>
    </row>
    <row r="827" spans="1:3">
      <c r="A827" s="17">
        <v>2110804</v>
      </c>
      <c r="B827" s="17" t="s">
        <v>694</v>
      </c>
      <c r="C827" s="18">
        <v>0</v>
      </c>
    </row>
    <row r="828" spans="1:3">
      <c r="A828" s="17">
        <v>2110899</v>
      </c>
      <c r="B828" s="17" t="s">
        <v>695</v>
      </c>
      <c r="C828" s="18">
        <v>0</v>
      </c>
    </row>
    <row r="829" spans="1:3">
      <c r="A829" s="17">
        <v>21109</v>
      </c>
      <c r="B829" s="19" t="s">
        <v>696</v>
      </c>
      <c r="C829" s="18">
        <f>C830</f>
        <v>0</v>
      </c>
    </row>
    <row r="830" spans="1:3">
      <c r="A830" s="17">
        <v>2110901</v>
      </c>
      <c r="B830" s="17" t="s">
        <v>697</v>
      </c>
      <c r="C830" s="18">
        <v>0</v>
      </c>
    </row>
    <row r="831" spans="1:3">
      <c r="A831" s="17">
        <v>21110</v>
      </c>
      <c r="B831" s="19" t="s">
        <v>698</v>
      </c>
      <c r="C831" s="18">
        <f>C832</f>
        <v>178</v>
      </c>
    </row>
    <row r="832" spans="1:3">
      <c r="A832" s="17">
        <v>2111001</v>
      </c>
      <c r="B832" s="17" t="s">
        <v>699</v>
      </c>
      <c r="C832" s="18">
        <v>178</v>
      </c>
    </row>
    <row r="833" spans="1:3">
      <c r="A833" s="17">
        <v>21111</v>
      </c>
      <c r="B833" s="19" t="s">
        <v>700</v>
      </c>
      <c r="C833" s="18">
        <f>SUM(C834:C838)</f>
        <v>0</v>
      </c>
    </row>
    <row r="834" spans="1:3">
      <c r="A834" s="17">
        <v>2111101</v>
      </c>
      <c r="B834" s="17" t="s">
        <v>701</v>
      </c>
      <c r="C834" s="18">
        <v>0</v>
      </c>
    </row>
    <row r="835" spans="1:3">
      <c r="A835" s="17">
        <v>2111102</v>
      </c>
      <c r="B835" s="17" t="s">
        <v>702</v>
      </c>
      <c r="C835" s="18">
        <v>0</v>
      </c>
    </row>
    <row r="836" spans="1:3">
      <c r="A836" s="17">
        <v>2111103</v>
      </c>
      <c r="B836" s="17" t="s">
        <v>703</v>
      </c>
      <c r="C836" s="18">
        <v>0</v>
      </c>
    </row>
    <row r="837" spans="1:3">
      <c r="A837" s="17">
        <v>2111104</v>
      </c>
      <c r="B837" s="17" t="s">
        <v>704</v>
      </c>
      <c r="C837" s="18">
        <v>0</v>
      </c>
    </row>
    <row r="838" spans="1:3">
      <c r="A838" s="17">
        <v>2111199</v>
      </c>
      <c r="B838" s="17" t="s">
        <v>705</v>
      </c>
      <c r="C838" s="18">
        <v>0</v>
      </c>
    </row>
    <row r="839" spans="1:3">
      <c r="A839" s="17">
        <v>21112</v>
      </c>
      <c r="B839" s="19" t="s">
        <v>706</v>
      </c>
      <c r="C839" s="18">
        <f>C840</f>
        <v>66</v>
      </c>
    </row>
    <row r="840" spans="1:3">
      <c r="A840" s="17">
        <v>2111201</v>
      </c>
      <c r="B840" s="17" t="s">
        <v>707</v>
      </c>
      <c r="C840" s="18">
        <v>66</v>
      </c>
    </row>
    <row r="841" spans="1:3">
      <c r="A841" s="17">
        <v>21113</v>
      </c>
      <c r="B841" s="19" t="s">
        <v>708</v>
      </c>
      <c r="C841" s="18">
        <f>C842</f>
        <v>0</v>
      </c>
    </row>
    <row r="842" spans="1:3">
      <c r="A842" s="17">
        <v>2111301</v>
      </c>
      <c r="B842" s="17" t="s">
        <v>709</v>
      </c>
      <c r="C842" s="18">
        <v>0</v>
      </c>
    </row>
    <row r="843" spans="1:3">
      <c r="A843" s="17">
        <v>21114</v>
      </c>
      <c r="B843" s="19" t="s">
        <v>710</v>
      </c>
      <c r="C843" s="18">
        <f>SUM(C844:C857)</f>
        <v>0</v>
      </c>
    </row>
    <row r="844" spans="1:3">
      <c r="A844" s="17">
        <v>2111401</v>
      </c>
      <c r="B844" s="17" t="s">
        <v>93</v>
      </c>
      <c r="C844" s="18">
        <v>0</v>
      </c>
    </row>
    <row r="845" spans="1:3">
      <c r="A845" s="17">
        <v>2111402</v>
      </c>
      <c r="B845" s="17" t="s">
        <v>94</v>
      </c>
      <c r="C845" s="18">
        <v>0</v>
      </c>
    </row>
    <row r="846" spans="1:3">
      <c r="A846" s="17">
        <v>2111403</v>
      </c>
      <c r="B846" s="17" t="s">
        <v>95</v>
      </c>
      <c r="C846" s="18">
        <v>0</v>
      </c>
    </row>
    <row r="847" spans="1:3">
      <c r="A847" s="17">
        <v>2111404</v>
      </c>
      <c r="B847" s="17" t="s">
        <v>711</v>
      </c>
      <c r="C847" s="18">
        <v>0</v>
      </c>
    </row>
    <row r="848" spans="1:3">
      <c r="A848" s="17">
        <v>2111405</v>
      </c>
      <c r="B848" s="17" t="s">
        <v>712</v>
      </c>
      <c r="C848" s="18">
        <v>0</v>
      </c>
    </row>
    <row r="849" spans="1:3">
      <c r="A849" s="17">
        <v>2111406</v>
      </c>
      <c r="B849" s="17" t="s">
        <v>713</v>
      </c>
      <c r="C849" s="18">
        <v>0</v>
      </c>
    </row>
    <row r="850" spans="1:3">
      <c r="A850" s="17">
        <v>2111407</v>
      </c>
      <c r="B850" s="17" t="s">
        <v>714</v>
      </c>
      <c r="C850" s="18">
        <v>0</v>
      </c>
    </row>
    <row r="851" spans="1:3">
      <c r="A851" s="17">
        <v>2111408</v>
      </c>
      <c r="B851" s="17" t="s">
        <v>715</v>
      </c>
      <c r="C851" s="18">
        <v>0</v>
      </c>
    </row>
    <row r="852" spans="1:3">
      <c r="A852" s="17">
        <v>2111409</v>
      </c>
      <c r="B852" s="17" t="s">
        <v>716</v>
      </c>
      <c r="C852" s="18">
        <v>0</v>
      </c>
    </row>
    <row r="853" spans="1:3">
      <c r="A853" s="17">
        <v>2111410</v>
      </c>
      <c r="B853" s="17" t="s">
        <v>717</v>
      </c>
      <c r="C853" s="18">
        <v>0</v>
      </c>
    </row>
    <row r="854" spans="1:3">
      <c r="A854" s="17">
        <v>2111411</v>
      </c>
      <c r="B854" s="17" t="s">
        <v>136</v>
      </c>
      <c r="C854" s="18">
        <v>0</v>
      </c>
    </row>
    <row r="855" spans="1:3">
      <c r="A855" s="17">
        <v>2111413</v>
      </c>
      <c r="B855" s="17" t="s">
        <v>718</v>
      </c>
      <c r="C855" s="18">
        <v>0</v>
      </c>
    </row>
    <row r="856" spans="1:3">
      <c r="A856" s="17">
        <v>2111450</v>
      </c>
      <c r="B856" s="17" t="s">
        <v>102</v>
      </c>
      <c r="C856" s="18">
        <v>0</v>
      </c>
    </row>
    <row r="857" spans="1:3">
      <c r="A857" s="17">
        <v>2111499</v>
      </c>
      <c r="B857" s="17" t="s">
        <v>719</v>
      </c>
      <c r="C857" s="18">
        <v>0</v>
      </c>
    </row>
    <row r="858" spans="1:3">
      <c r="A858" s="17">
        <v>21199</v>
      </c>
      <c r="B858" s="19" t="s">
        <v>720</v>
      </c>
      <c r="C858" s="18">
        <f>C859</f>
        <v>50</v>
      </c>
    </row>
    <row r="859" spans="1:3">
      <c r="A859" s="17">
        <v>2119901</v>
      </c>
      <c r="B859" s="17" t="s">
        <v>721</v>
      </c>
      <c r="C859" s="18">
        <v>50</v>
      </c>
    </row>
    <row r="860" spans="1:3">
      <c r="A860" s="17">
        <v>212</v>
      </c>
      <c r="B860" s="19" t="s">
        <v>722</v>
      </c>
      <c r="C860" s="18">
        <f>SUM(C861,C873,C875,C878,C880,C882)</f>
        <v>18097</v>
      </c>
    </row>
    <row r="861" spans="1:3">
      <c r="A861" s="17">
        <v>21201</v>
      </c>
      <c r="B861" s="19" t="s">
        <v>723</v>
      </c>
      <c r="C861" s="18">
        <f>SUM(C862:C872)</f>
        <v>1280</v>
      </c>
    </row>
    <row r="862" spans="1:3">
      <c r="A862" s="17">
        <v>2120101</v>
      </c>
      <c r="B862" s="17" t="s">
        <v>93</v>
      </c>
      <c r="C862" s="18">
        <v>394</v>
      </c>
    </row>
    <row r="863" spans="1:3">
      <c r="A863" s="17">
        <v>2120102</v>
      </c>
      <c r="B863" s="17" t="s">
        <v>94</v>
      </c>
      <c r="C863" s="18">
        <v>24</v>
      </c>
    </row>
    <row r="864" spans="1:3">
      <c r="A864" s="17">
        <v>2120103</v>
      </c>
      <c r="B864" s="17" t="s">
        <v>95</v>
      </c>
      <c r="C864" s="18">
        <v>0</v>
      </c>
    </row>
    <row r="865" spans="1:3">
      <c r="A865" s="17">
        <v>2120104</v>
      </c>
      <c r="B865" s="17" t="s">
        <v>724</v>
      </c>
      <c r="C865" s="18">
        <v>322</v>
      </c>
    </row>
    <row r="866" spans="1:3">
      <c r="A866" s="17">
        <v>2120105</v>
      </c>
      <c r="B866" s="17" t="s">
        <v>725</v>
      </c>
      <c r="C866" s="18">
        <v>0</v>
      </c>
    </row>
    <row r="867" spans="1:3">
      <c r="A867" s="17">
        <v>2120106</v>
      </c>
      <c r="B867" s="17" t="s">
        <v>726</v>
      </c>
      <c r="C867" s="18">
        <v>0</v>
      </c>
    </row>
    <row r="868" spans="1:3">
      <c r="A868" s="17">
        <v>2120107</v>
      </c>
      <c r="B868" s="17" t="s">
        <v>727</v>
      </c>
      <c r="C868" s="18">
        <v>0</v>
      </c>
    </row>
    <row r="869" spans="1:3">
      <c r="A869" s="17">
        <v>2120108</v>
      </c>
      <c r="B869" s="17" t="s">
        <v>728</v>
      </c>
      <c r="C869" s="18">
        <v>0</v>
      </c>
    </row>
    <row r="870" spans="1:3">
      <c r="A870" s="17">
        <v>2120109</v>
      </c>
      <c r="B870" s="17" t="s">
        <v>729</v>
      </c>
      <c r="C870" s="18">
        <v>130</v>
      </c>
    </row>
    <row r="871" spans="1:3">
      <c r="A871" s="17">
        <v>2120110</v>
      </c>
      <c r="B871" s="17" t="s">
        <v>730</v>
      </c>
      <c r="C871" s="18">
        <v>0</v>
      </c>
    </row>
    <row r="872" spans="1:3">
      <c r="A872" s="17">
        <v>2120199</v>
      </c>
      <c r="B872" s="17" t="s">
        <v>731</v>
      </c>
      <c r="C872" s="18">
        <v>410</v>
      </c>
    </row>
    <row r="873" spans="1:3">
      <c r="A873" s="17">
        <v>21202</v>
      </c>
      <c r="B873" s="19" t="s">
        <v>732</v>
      </c>
      <c r="C873" s="18">
        <f>C874</f>
        <v>315</v>
      </c>
    </row>
    <row r="874" spans="1:3">
      <c r="A874" s="17">
        <v>2120201</v>
      </c>
      <c r="B874" s="17" t="s">
        <v>733</v>
      </c>
      <c r="C874" s="18">
        <v>315</v>
      </c>
    </row>
    <row r="875" spans="1:3">
      <c r="A875" s="17">
        <v>21203</v>
      </c>
      <c r="B875" s="19" t="s">
        <v>734</v>
      </c>
      <c r="C875" s="18">
        <f>SUM(C876:C877)</f>
        <v>7678</v>
      </c>
    </row>
    <row r="876" spans="1:3">
      <c r="A876" s="17">
        <v>2120303</v>
      </c>
      <c r="B876" s="17" t="s">
        <v>735</v>
      </c>
      <c r="C876" s="18">
        <v>4036</v>
      </c>
    </row>
    <row r="877" spans="1:3">
      <c r="A877" s="17">
        <v>2120399</v>
      </c>
      <c r="B877" s="17" t="s">
        <v>736</v>
      </c>
      <c r="C877" s="18">
        <v>3642</v>
      </c>
    </row>
    <row r="878" spans="1:3">
      <c r="A878" s="17">
        <v>21205</v>
      </c>
      <c r="B878" s="19" t="s">
        <v>737</v>
      </c>
      <c r="C878" s="18">
        <f>C879</f>
        <v>7612</v>
      </c>
    </row>
    <row r="879" spans="1:3">
      <c r="A879" s="17">
        <v>2120501</v>
      </c>
      <c r="B879" s="17" t="s">
        <v>738</v>
      </c>
      <c r="C879" s="18">
        <v>7612</v>
      </c>
    </row>
    <row r="880" spans="1:3">
      <c r="A880" s="17">
        <v>21206</v>
      </c>
      <c r="B880" s="19" t="s">
        <v>739</v>
      </c>
      <c r="C880" s="18">
        <f>C881</f>
        <v>149</v>
      </c>
    </row>
    <row r="881" spans="1:3">
      <c r="A881" s="17">
        <v>2120601</v>
      </c>
      <c r="B881" s="17" t="s">
        <v>740</v>
      </c>
      <c r="C881" s="18">
        <v>149</v>
      </c>
    </row>
    <row r="882" spans="1:3">
      <c r="A882" s="17">
        <v>21299</v>
      </c>
      <c r="B882" s="19" t="s">
        <v>741</v>
      </c>
      <c r="C882" s="18">
        <f>C883</f>
        <v>1063</v>
      </c>
    </row>
    <row r="883" spans="1:3">
      <c r="A883" s="17">
        <v>2129999</v>
      </c>
      <c r="B883" s="17" t="s">
        <v>742</v>
      </c>
      <c r="C883" s="18">
        <v>1063</v>
      </c>
    </row>
    <row r="884" spans="1:3">
      <c r="A884" s="17">
        <v>213</v>
      </c>
      <c r="B884" s="19" t="s">
        <v>743</v>
      </c>
      <c r="C884" s="18">
        <f>SUM(C885,C911,C939,C966,C977,C988,C994,C1001,C1008,C1012)</f>
        <v>73326</v>
      </c>
    </row>
    <row r="885" spans="1:3">
      <c r="A885" s="17">
        <v>21301</v>
      </c>
      <c r="B885" s="19" t="s">
        <v>744</v>
      </c>
      <c r="C885" s="18">
        <f>SUM(C886:C910)</f>
        <v>14510</v>
      </c>
    </row>
    <row r="886" spans="1:3">
      <c r="A886" s="17">
        <v>2130101</v>
      </c>
      <c r="B886" s="17" t="s">
        <v>93</v>
      </c>
      <c r="C886" s="18">
        <v>322</v>
      </c>
    </row>
    <row r="887" spans="1:3">
      <c r="A887" s="17">
        <v>2130102</v>
      </c>
      <c r="B887" s="17" t="s">
        <v>94</v>
      </c>
      <c r="C887" s="18">
        <v>32</v>
      </c>
    </row>
    <row r="888" spans="1:3">
      <c r="A888" s="17">
        <v>2130103</v>
      </c>
      <c r="B888" s="17" t="s">
        <v>95</v>
      </c>
      <c r="C888" s="18">
        <v>0</v>
      </c>
    </row>
    <row r="889" spans="1:3">
      <c r="A889" s="17">
        <v>2130104</v>
      </c>
      <c r="B889" s="17" t="s">
        <v>102</v>
      </c>
      <c r="C889" s="18">
        <v>3300</v>
      </c>
    </row>
    <row r="890" spans="1:3">
      <c r="A890" s="17">
        <v>2130105</v>
      </c>
      <c r="B890" s="17" t="s">
        <v>745</v>
      </c>
      <c r="C890" s="18">
        <v>0</v>
      </c>
    </row>
    <row r="891" spans="1:3">
      <c r="A891" s="17">
        <v>2130106</v>
      </c>
      <c r="B891" s="17" t="s">
        <v>746</v>
      </c>
      <c r="C891" s="18">
        <v>1168</v>
      </c>
    </row>
    <row r="892" spans="1:3">
      <c r="A892" s="17">
        <v>2130108</v>
      </c>
      <c r="B892" s="17" t="s">
        <v>747</v>
      </c>
      <c r="C892" s="18">
        <v>181</v>
      </c>
    </row>
    <row r="893" spans="1:3">
      <c r="A893" s="17">
        <v>2130109</v>
      </c>
      <c r="B893" s="17" t="s">
        <v>748</v>
      </c>
      <c r="C893" s="18">
        <v>32</v>
      </c>
    </row>
    <row r="894" spans="1:3">
      <c r="A894" s="17">
        <v>2130110</v>
      </c>
      <c r="B894" s="17" t="s">
        <v>749</v>
      </c>
      <c r="C894" s="18">
        <v>28</v>
      </c>
    </row>
    <row r="895" spans="1:3">
      <c r="A895" s="17">
        <v>2130111</v>
      </c>
      <c r="B895" s="17" t="s">
        <v>750</v>
      </c>
      <c r="C895" s="18">
        <v>153</v>
      </c>
    </row>
    <row r="896" spans="1:3">
      <c r="A896" s="17">
        <v>2130112</v>
      </c>
      <c r="B896" s="17" t="s">
        <v>751</v>
      </c>
      <c r="C896" s="18">
        <v>125</v>
      </c>
    </row>
    <row r="897" spans="1:3">
      <c r="A897" s="17">
        <v>2130114</v>
      </c>
      <c r="B897" s="17" t="s">
        <v>752</v>
      </c>
      <c r="C897" s="18">
        <v>0</v>
      </c>
    </row>
    <row r="898" spans="1:3">
      <c r="A898" s="17">
        <v>2130119</v>
      </c>
      <c r="B898" s="17" t="s">
        <v>753</v>
      </c>
      <c r="C898" s="18">
        <v>15</v>
      </c>
    </row>
    <row r="899" spans="1:3">
      <c r="A899" s="17">
        <v>2130120</v>
      </c>
      <c r="B899" s="17" t="s">
        <v>754</v>
      </c>
      <c r="C899" s="18">
        <v>0</v>
      </c>
    </row>
    <row r="900" spans="1:3">
      <c r="A900" s="17">
        <v>2130121</v>
      </c>
      <c r="B900" s="17" t="s">
        <v>755</v>
      </c>
      <c r="C900" s="18">
        <v>2605</v>
      </c>
    </row>
    <row r="901" spans="1:3">
      <c r="A901" s="17">
        <v>2130122</v>
      </c>
      <c r="B901" s="17" t="s">
        <v>756</v>
      </c>
      <c r="C901" s="18">
        <v>3749</v>
      </c>
    </row>
    <row r="902" spans="1:3">
      <c r="A902" s="17">
        <v>2130124</v>
      </c>
      <c r="B902" s="17" t="s">
        <v>757</v>
      </c>
      <c r="C902" s="18">
        <v>190</v>
      </c>
    </row>
    <row r="903" spans="1:3">
      <c r="A903" s="17">
        <v>2130125</v>
      </c>
      <c r="B903" s="17" t="s">
        <v>758</v>
      </c>
      <c r="C903" s="18">
        <v>0</v>
      </c>
    </row>
    <row r="904" spans="1:3">
      <c r="A904" s="17">
        <v>2130126</v>
      </c>
      <c r="B904" s="17" t="s">
        <v>759</v>
      </c>
      <c r="C904" s="18">
        <v>45</v>
      </c>
    </row>
    <row r="905" spans="1:3">
      <c r="A905" s="17">
        <v>2130129</v>
      </c>
      <c r="B905" s="17" t="s">
        <v>760</v>
      </c>
      <c r="C905" s="18">
        <v>0</v>
      </c>
    </row>
    <row r="906" spans="1:3">
      <c r="A906" s="17">
        <v>2130135</v>
      </c>
      <c r="B906" s="17" t="s">
        <v>761</v>
      </c>
      <c r="C906" s="18">
        <v>122</v>
      </c>
    </row>
    <row r="907" spans="1:3">
      <c r="A907" s="17">
        <v>2130142</v>
      </c>
      <c r="B907" s="17" t="s">
        <v>762</v>
      </c>
      <c r="C907" s="18">
        <v>331</v>
      </c>
    </row>
    <row r="908" spans="1:3">
      <c r="A908" s="17">
        <v>2130148</v>
      </c>
      <c r="B908" s="17" t="s">
        <v>763</v>
      </c>
      <c r="C908" s="18">
        <v>0</v>
      </c>
    </row>
    <row r="909" spans="1:3">
      <c r="A909" s="17">
        <v>2130152</v>
      </c>
      <c r="B909" s="17" t="s">
        <v>764</v>
      </c>
      <c r="C909" s="18">
        <v>212</v>
      </c>
    </row>
    <row r="910" spans="1:3">
      <c r="A910" s="17">
        <v>2130199</v>
      </c>
      <c r="B910" s="17" t="s">
        <v>765</v>
      </c>
      <c r="C910" s="18">
        <v>1900</v>
      </c>
    </row>
    <row r="911" spans="1:3">
      <c r="A911" s="17">
        <v>21302</v>
      </c>
      <c r="B911" s="19" t="s">
        <v>766</v>
      </c>
      <c r="C911" s="18">
        <f>SUM(C912:C938)</f>
        <v>7920</v>
      </c>
    </row>
    <row r="912" spans="1:3">
      <c r="A912" s="17">
        <v>2130201</v>
      </c>
      <c r="B912" s="17" t="s">
        <v>93</v>
      </c>
      <c r="C912" s="18">
        <v>432</v>
      </c>
    </row>
    <row r="913" spans="1:3">
      <c r="A913" s="17">
        <v>2130202</v>
      </c>
      <c r="B913" s="17" t="s">
        <v>94</v>
      </c>
      <c r="C913" s="18">
        <v>50</v>
      </c>
    </row>
    <row r="914" spans="1:3">
      <c r="A914" s="17">
        <v>2130203</v>
      </c>
      <c r="B914" s="17" t="s">
        <v>95</v>
      </c>
      <c r="C914" s="18">
        <v>0</v>
      </c>
    </row>
    <row r="915" spans="1:3">
      <c r="A915" s="17">
        <v>2130204</v>
      </c>
      <c r="B915" s="17" t="s">
        <v>767</v>
      </c>
      <c r="C915" s="18">
        <v>1673</v>
      </c>
    </row>
    <row r="916" spans="1:3">
      <c r="A916" s="17">
        <v>2130205</v>
      </c>
      <c r="B916" s="17" t="s">
        <v>768</v>
      </c>
      <c r="C916" s="18">
        <v>3146</v>
      </c>
    </row>
    <row r="917" spans="1:3">
      <c r="A917" s="17">
        <v>2130206</v>
      </c>
      <c r="B917" s="17" t="s">
        <v>769</v>
      </c>
      <c r="C917" s="18">
        <v>63</v>
      </c>
    </row>
    <row r="918" spans="1:3">
      <c r="A918" s="17">
        <v>2130207</v>
      </c>
      <c r="B918" s="17" t="s">
        <v>770</v>
      </c>
      <c r="C918" s="18">
        <v>274</v>
      </c>
    </row>
    <row r="919" spans="1:3">
      <c r="A919" s="17">
        <v>2130208</v>
      </c>
      <c r="B919" s="17" t="s">
        <v>771</v>
      </c>
      <c r="C919" s="18">
        <v>0</v>
      </c>
    </row>
    <row r="920" spans="1:3">
      <c r="A920" s="17">
        <v>2130209</v>
      </c>
      <c r="B920" s="17" t="s">
        <v>772</v>
      </c>
      <c r="C920" s="18">
        <v>1060</v>
      </c>
    </row>
    <row r="921" spans="1:3">
      <c r="A921" s="17">
        <v>2130210</v>
      </c>
      <c r="B921" s="17" t="s">
        <v>773</v>
      </c>
      <c r="C921" s="18">
        <v>0</v>
      </c>
    </row>
    <row r="922" spans="1:3">
      <c r="A922" s="17">
        <v>2130211</v>
      </c>
      <c r="B922" s="17" t="s">
        <v>774</v>
      </c>
      <c r="C922" s="18">
        <v>0</v>
      </c>
    </row>
    <row r="923" spans="1:3">
      <c r="A923" s="17">
        <v>2130212</v>
      </c>
      <c r="B923" s="17" t="s">
        <v>775</v>
      </c>
      <c r="C923" s="18">
        <v>0</v>
      </c>
    </row>
    <row r="924" spans="1:3">
      <c r="A924" s="17">
        <v>2130213</v>
      </c>
      <c r="B924" s="17" t="s">
        <v>776</v>
      </c>
      <c r="C924" s="18">
        <v>100</v>
      </c>
    </row>
    <row r="925" spans="1:3">
      <c r="A925" s="17">
        <v>2130216</v>
      </c>
      <c r="B925" s="17" t="s">
        <v>777</v>
      </c>
      <c r="C925" s="18">
        <v>0</v>
      </c>
    </row>
    <row r="926" spans="1:3">
      <c r="A926" s="17">
        <v>2130217</v>
      </c>
      <c r="B926" s="17" t="s">
        <v>778</v>
      </c>
      <c r="C926" s="18">
        <v>0</v>
      </c>
    </row>
    <row r="927" spans="1:3">
      <c r="A927" s="17">
        <v>2130218</v>
      </c>
      <c r="B927" s="17" t="s">
        <v>779</v>
      </c>
      <c r="C927" s="18">
        <v>0</v>
      </c>
    </row>
    <row r="928" spans="1:3">
      <c r="A928" s="17">
        <v>2130219</v>
      </c>
      <c r="B928" s="17" t="s">
        <v>780</v>
      </c>
      <c r="C928" s="18">
        <v>232</v>
      </c>
    </row>
    <row r="929" spans="1:3">
      <c r="A929" s="17">
        <v>2130220</v>
      </c>
      <c r="B929" s="17" t="s">
        <v>781</v>
      </c>
      <c r="C929" s="18">
        <v>0</v>
      </c>
    </row>
    <row r="930" spans="1:3">
      <c r="A930" s="17">
        <v>2130221</v>
      </c>
      <c r="B930" s="17" t="s">
        <v>782</v>
      </c>
      <c r="C930" s="18">
        <v>4</v>
      </c>
    </row>
    <row r="931" spans="1:3">
      <c r="A931" s="17">
        <v>2130223</v>
      </c>
      <c r="B931" s="17" t="s">
        <v>783</v>
      </c>
      <c r="C931" s="18">
        <v>0</v>
      </c>
    </row>
    <row r="932" spans="1:3">
      <c r="A932" s="17">
        <v>2130224</v>
      </c>
      <c r="B932" s="17" t="s">
        <v>784</v>
      </c>
      <c r="C932" s="18">
        <v>0</v>
      </c>
    </row>
    <row r="933" spans="1:3">
      <c r="A933" s="17">
        <v>2130225</v>
      </c>
      <c r="B933" s="17" t="s">
        <v>785</v>
      </c>
      <c r="C933" s="18">
        <v>0</v>
      </c>
    </row>
    <row r="934" spans="1:3">
      <c r="A934" s="17">
        <v>2130226</v>
      </c>
      <c r="B934" s="17" t="s">
        <v>786</v>
      </c>
      <c r="C934" s="18">
        <v>0</v>
      </c>
    </row>
    <row r="935" spans="1:3">
      <c r="A935" s="17">
        <v>2130227</v>
      </c>
      <c r="B935" s="17" t="s">
        <v>787</v>
      </c>
      <c r="C935" s="18">
        <v>0</v>
      </c>
    </row>
    <row r="936" spans="1:3">
      <c r="A936" s="17">
        <v>2130232</v>
      </c>
      <c r="B936" s="17" t="s">
        <v>788</v>
      </c>
      <c r="C936" s="18">
        <v>0</v>
      </c>
    </row>
    <row r="937" spans="1:3">
      <c r="A937" s="17">
        <v>2130234</v>
      </c>
      <c r="B937" s="17" t="s">
        <v>789</v>
      </c>
      <c r="C937" s="18">
        <v>200</v>
      </c>
    </row>
    <row r="938" spans="1:3">
      <c r="A938" s="17">
        <v>2130299</v>
      </c>
      <c r="B938" s="17" t="s">
        <v>790</v>
      </c>
      <c r="C938" s="18">
        <v>686</v>
      </c>
    </row>
    <row r="939" spans="1:3">
      <c r="A939" s="17">
        <v>21303</v>
      </c>
      <c r="B939" s="19" t="s">
        <v>791</v>
      </c>
      <c r="C939" s="18">
        <f>SUM(C940:C965)</f>
        <v>15459</v>
      </c>
    </row>
    <row r="940" spans="1:3">
      <c r="A940" s="17">
        <v>2130301</v>
      </c>
      <c r="B940" s="17" t="s">
        <v>93</v>
      </c>
      <c r="C940" s="18">
        <v>279</v>
      </c>
    </row>
    <row r="941" spans="1:3">
      <c r="A941" s="17">
        <v>2130302</v>
      </c>
      <c r="B941" s="17" t="s">
        <v>94</v>
      </c>
      <c r="C941" s="18">
        <v>80</v>
      </c>
    </row>
    <row r="942" spans="1:3">
      <c r="A942" s="17">
        <v>2130303</v>
      </c>
      <c r="B942" s="17" t="s">
        <v>95</v>
      </c>
      <c r="C942" s="18">
        <v>0</v>
      </c>
    </row>
    <row r="943" spans="1:3">
      <c r="A943" s="17">
        <v>2130304</v>
      </c>
      <c r="B943" s="17" t="s">
        <v>792</v>
      </c>
      <c r="C943" s="18">
        <v>1744</v>
      </c>
    </row>
    <row r="944" spans="1:3">
      <c r="A944" s="17">
        <v>2130305</v>
      </c>
      <c r="B944" s="17" t="s">
        <v>793</v>
      </c>
      <c r="C944" s="18">
        <v>2154</v>
      </c>
    </row>
    <row r="945" spans="1:3">
      <c r="A945" s="17">
        <v>2130306</v>
      </c>
      <c r="B945" s="17" t="s">
        <v>794</v>
      </c>
      <c r="C945" s="18">
        <v>231</v>
      </c>
    </row>
    <row r="946" spans="1:3">
      <c r="A946" s="17">
        <v>2130307</v>
      </c>
      <c r="B946" s="17" t="s">
        <v>795</v>
      </c>
      <c r="C946" s="18">
        <v>0</v>
      </c>
    </row>
    <row r="947" spans="1:3">
      <c r="A947" s="17">
        <v>2130308</v>
      </c>
      <c r="B947" s="17" t="s">
        <v>796</v>
      </c>
      <c r="C947" s="18">
        <v>30</v>
      </c>
    </row>
    <row r="948" spans="1:3">
      <c r="A948" s="17">
        <v>2130309</v>
      </c>
      <c r="B948" s="17" t="s">
        <v>797</v>
      </c>
      <c r="C948" s="18">
        <v>0</v>
      </c>
    </row>
    <row r="949" spans="1:3">
      <c r="A949" s="17">
        <v>2130310</v>
      </c>
      <c r="B949" s="17" t="s">
        <v>798</v>
      </c>
      <c r="C949" s="18">
        <v>1035</v>
      </c>
    </row>
    <row r="950" spans="1:3">
      <c r="A950" s="17">
        <v>2130311</v>
      </c>
      <c r="B950" s="17" t="s">
        <v>799</v>
      </c>
      <c r="C950" s="18">
        <v>32</v>
      </c>
    </row>
    <row r="951" spans="1:3">
      <c r="A951" s="17">
        <v>2130312</v>
      </c>
      <c r="B951" s="17" t="s">
        <v>800</v>
      </c>
      <c r="C951" s="18">
        <v>0</v>
      </c>
    </row>
    <row r="952" spans="1:3">
      <c r="A952" s="17">
        <v>2130313</v>
      </c>
      <c r="B952" s="17" t="s">
        <v>801</v>
      </c>
      <c r="C952" s="18">
        <v>0</v>
      </c>
    </row>
    <row r="953" spans="1:3">
      <c r="A953" s="17">
        <v>2130314</v>
      </c>
      <c r="B953" s="17" t="s">
        <v>802</v>
      </c>
      <c r="C953" s="18">
        <v>1060</v>
      </c>
    </row>
    <row r="954" spans="1:3">
      <c r="A954" s="17">
        <v>2130315</v>
      </c>
      <c r="B954" s="17" t="s">
        <v>803</v>
      </c>
      <c r="C954" s="18">
        <v>236</v>
      </c>
    </row>
    <row r="955" spans="1:3">
      <c r="A955" s="17">
        <v>2130316</v>
      </c>
      <c r="B955" s="17" t="s">
        <v>804</v>
      </c>
      <c r="C955" s="18">
        <v>2246</v>
      </c>
    </row>
    <row r="956" spans="1:3">
      <c r="A956" s="17">
        <v>2130317</v>
      </c>
      <c r="B956" s="17" t="s">
        <v>805</v>
      </c>
      <c r="C956" s="18">
        <v>0</v>
      </c>
    </row>
    <row r="957" spans="1:3">
      <c r="A957" s="17">
        <v>2130318</v>
      </c>
      <c r="B957" s="17" t="s">
        <v>806</v>
      </c>
      <c r="C957" s="18">
        <v>0</v>
      </c>
    </row>
    <row r="958" spans="1:3">
      <c r="A958" s="17">
        <v>2130319</v>
      </c>
      <c r="B958" s="17" t="s">
        <v>807</v>
      </c>
      <c r="C958" s="18">
        <v>1992</v>
      </c>
    </row>
    <row r="959" spans="1:3">
      <c r="A959" s="17">
        <v>2130321</v>
      </c>
      <c r="B959" s="17" t="s">
        <v>808</v>
      </c>
      <c r="C959" s="18">
        <v>1</v>
      </c>
    </row>
    <row r="960" spans="1:3">
      <c r="A960" s="17">
        <v>2130322</v>
      </c>
      <c r="B960" s="17" t="s">
        <v>809</v>
      </c>
      <c r="C960" s="18">
        <v>0</v>
      </c>
    </row>
    <row r="961" spans="1:3">
      <c r="A961" s="17">
        <v>2130332</v>
      </c>
      <c r="B961" s="17" t="s">
        <v>810</v>
      </c>
      <c r="C961" s="18">
        <v>0</v>
      </c>
    </row>
    <row r="962" spans="1:3">
      <c r="A962" s="17">
        <v>2130333</v>
      </c>
      <c r="B962" s="17" t="s">
        <v>783</v>
      </c>
      <c r="C962" s="18">
        <v>0</v>
      </c>
    </row>
    <row r="963" spans="1:3">
      <c r="A963" s="17">
        <v>2130334</v>
      </c>
      <c r="B963" s="17" t="s">
        <v>811</v>
      </c>
      <c r="C963" s="18">
        <v>0</v>
      </c>
    </row>
    <row r="964" spans="1:3">
      <c r="A964" s="17">
        <v>2130335</v>
      </c>
      <c r="B964" s="17" t="s">
        <v>812</v>
      </c>
      <c r="C964" s="18">
        <v>1129</v>
      </c>
    </row>
    <row r="965" spans="1:3">
      <c r="A965" s="17">
        <v>2130399</v>
      </c>
      <c r="B965" s="17" t="s">
        <v>813</v>
      </c>
      <c r="C965" s="18">
        <v>3210</v>
      </c>
    </row>
    <row r="966" spans="1:3">
      <c r="A966" s="17">
        <v>21304</v>
      </c>
      <c r="B966" s="19" t="s">
        <v>814</v>
      </c>
      <c r="C966" s="18">
        <f>SUM(C967:C976)</f>
        <v>0</v>
      </c>
    </row>
    <row r="967" spans="1:3">
      <c r="A967" s="17">
        <v>2130401</v>
      </c>
      <c r="B967" s="17" t="s">
        <v>93</v>
      </c>
      <c r="C967" s="18">
        <v>0</v>
      </c>
    </row>
    <row r="968" spans="1:3">
      <c r="A968" s="17">
        <v>2130402</v>
      </c>
      <c r="B968" s="17" t="s">
        <v>94</v>
      </c>
      <c r="C968" s="18">
        <v>0</v>
      </c>
    </row>
    <row r="969" spans="1:3">
      <c r="A969" s="17">
        <v>2130403</v>
      </c>
      <c r="B969" s="17" t="s">
        <v>95</v>
      </c>
      <c r="C969" s="18">
        <v>0</v>
      </c>
    </row>
    <row r="970" spans="1:3">
      <c r="A970" s="17">
        <v>2130404</v>
      </c>
      <c r="B970" s="17" t="s">
        <v>815</v>
      </c>
      <c r="C970" s="18">
        <v>0</v>
      </c>
    </row>
    <row r="971" spans="1:3">
      <c r="A971" s="17">
        <v>2130405</v>
      </c>
      <c r="B971" s="17" t="s">
        <v>816</v>
      </c>
      <c r="C971" s="18">
        <v>0</v>
      </c>
    </row>
    <row r="972" spans="1:3">
      <c r="A972" s="17">
        <v>2130406</v>
      </c>
      <c r="B972" s="17" t="s">
        <v>817</v>
      </c>
      <c r="C972" s="18">
        <v>0</v>
      </c>
    </row>
    <row r="973" spans="1:3">
      <c r="A973" s="17">
        <v>2130407</v>
      </c>
      <c r="B973" s="17" t="s">
        <v>818</v>
      </c>
      <c r="C973" s="18">
        <v>0</v>
      </c>
    </row>
    <row r="974" spans="1:3">
      <c r="A974" s="17">
        <v>2130408</v>
      </c>
      <c r="B974" s="17" t="s">
        <v>819</v>
      </c>
      <c r="C974" s="18">
        <v>0</v>
      </c>
    </row>
    <row r="975" spans="1:3">
      <c r="A975" s="17">
        <v>2130409</v>
      </c>
      <c r="B975" s="17" t="s">
        <v>820</v>
      </c>
      <c r="C975" s="18">
        <v>0</v>
      </c>
    </row>
    <row r="976" spans="1:3">
      <c r="A976" s="17">
        <v>2130499</v>
      </c>
      <c r="B976" s="17" t="s">
        <v>821</v>
      </c>
      <c r="C976" s="18">
        <v>0</v>
      </c>
    </row>
    <row r="977" spans="1:3">
      <c r="A977" s="17">
        <v>21305</v>
      </c>
      <c r="B977" s="19" t="s">
        <v>822</v>
      </c>
      <c r="C977" s="18">
        <f>SUM(C978:C987)</f>
        <v>19589</v>
      </c>
    </row>
    <row r="978" spans="1:3">
      <c r="A978" s="17">
        <v>2130501</v>
      </c>
      <c r="B978" s="17" t="s">
        <v>93</v>
      </c>
      <c r="C978" s="18">
        <v>126</v>
      </c>
    </row>
    <row r="979" spans="1:3">
      <c r="A979" s="17">
        <v>2130502</v>
      </c>
      <c r="B979" s="17" t="s">
        <v>94</v>
      </c>
      <c r="C979" s="18">
        <v>15</v>
      </c>
    </row>
    <row r="980" spans="1:3">
      <c r="A980" s="17">
        <v>2130503</v>
      </c>
      <c r="B980" s="17" t="s">
        <v>95</v>
      </c>
      <c r="C980" s="18">
        <v>0</v>
      </c>
    </row>
    <row r="981" spans="1:3">
      <c r="A981" s="17">
        <v>2130504</v>
      </c>
      <c r="B981" s="17" t="s">
        <v>823</v>
      </c>
      <c r="C981" s="18">
        <v>7401</v>
      </c>
    </row>
    <row r="982" spans="1:3">
      <c r="A982" s="17">
        <v>2130505</v>
      </c>
      <c r="B982" s="17" t="s">
        <v>824</v>
      </c>
      <c r="C982" s="18">
        <v>6165</v>
      </c>
    </row>
    <row r="983" spans="1:3">
      <c r="A983" s="17">
        <v>2130506</v>
      </c>
      <c r="B983" s="17" t="s">
        <v>825</v>
      </c>
      <c r="C983" s="18">
        <v>26</v>
      </c>
    </row>
    <row r="984" spans="1:3">
      <c r="A984" s="17">
        <v>2130507</v>
      </c>
      <c r="B984" s="17" t="s">
        <v>826</v>
      </c>
      <c r="C984" s="18">
        <v>30</v>
      </c>
    </row>
    <row r="985" spans="1:3">
      <c r="A985" s="17">
        <v>2130508</v>
      </c>
      <c r="B985" s="17" t="s">
        <v>827</v>
      </c>
      <c r="C985" s="18">
        <v>0</v>
      </c>
    </row>
    <row r="986" spans="1:3">
      <c r="A986" s="17">
        <v>2130550</v>
      </c>
      <c r="B986" s="17" t="s">
        <v>828</v>
      </c>
      <c r="C986" s="18">
        <v>0</v>
      </c>
    </row>
    <row r="987" spans="1:3">
      <c r="A987" s="17">
        <v>2130599</v>
      </c>
      <c r="B987" s="17" t="s">
        <v>829</v>
      </c>
      <c r="C987" s="18">
        <v>5826</v>
      </c>
    </row>
    <row r="988" spans="1:3">
      <c r="A988" s="17">
        <v>21306</v>
      </c>
      <c r="B988" s="19" t="s">
        <v>830</v>
      </c>
      <c r="C988" s="18">
        <f>SUM(C989:C993)</f>
        <v>959</v>
      </c>
    </row>
    <row r="989" spans="1:3">
      <c r="A989" s="17">
        <v>2130601</v>
      </c>
      <c r="B989" s="17" t="s">
        <v>425</v>
      </c>
      <c r="C989" s="18">
        <v>90</v>
      </c>
    </row>
    <row r="990" spans="1:3">
      <c r="A990" s="17">
        <v>2130602</v>
      </c>
      <c r="B990" s="17" t="s">
        <v>831</v>
      </c>
      <c r="C990" s="18">
        <v>780</v>
      </c>
    </row>
    <row r="991" spans="1:3">
      <c r="A991" s="17">
        <v>2130603</v>
      </c>
      <c r="B991" s="17" t="s">
        <v>832</v>
      </c>
      <c r="C991" s="18">
        <v>50</v>
      </c>
    </row>
    <row r="992" spans="1:3">
      <c r="A992" s="17">
        <v>2130604</v>
      </c>
      <c r="B992" s="17" t="s">
        <v>833</v>
      </c>
      <c r="C992" s="18">
        <v>0</v>
      </c>
    </row>
    <row r="993" spans="1:3">
      <c r="A993" s="17">
        <v>2130699</v>
      </c>
      <c r="B993" s="17" t="s">
        <v>834</v>
      </c>
      <c r="C993" s="18">
        <v>39</v>
      </c>
    </row>
    <row r="994" spans="1:3">
      <c r="A994" s="17">
        <v>21307</v>
      </c>
      <c r="B994" s="19" t="s">
        <v>835</v>
      </c>
      <c r="C994" s="18">
        <f>SUM(C995:C1000)</f>
        <v>10123</v>
      </c>
    </row>
    <row r="995" spans="1:3">
      <c r="A995" s="17">
        <v>2130701</v>
      </c>
      <c r="B995" s="17" t="s">
        <v>836</v>
      </c>
      <c r="C995" s="18">
        <v>3097</v>
      </c>
    </row>
    <row r="996" spans="1:3">
      <c r="A996" s="17">
        <v>2130704</v>
      </c>
      <c r="B996" s="17" t="s">
        <v>837</v>
      </c>
      <c r="C996" s="18">
        <v>0</v>
      </c>
    </row>
    <row r="997" spans="1:3">
      <c r="A997" s="17">
        <v>2130705</v>
      </c>
      <c r="B997" s="17" t="s">
        <v>838</v>
      </c>
      <c r="C997" s="18">
        <v>6317</v>
      </c>
    </row>
    <row r="998" spans="1:3">
      <c r="A998" s="17">
        <v>2130706</v>
      </c>
      <c r="B998" s="17" t="s">
        <v>839</v>
      </c>
      <c r="C998" s="18">
        <v>300</v>
      </c>
    </row>
    <row r="999" spans="1:3">
      <c r="A999" s="17">
        <v>2130707</v>
      </c>
      <c r="B999" s="17" t="s">
        <v>840</v>
      </c>
      <c r="C999" s="18">
        <v>0</v>
      </c>
    </row>
    <row r="1000" spans="1:3">
      <c r="A1000" s="17">
        <v>2130799</v>
      </c>
      <c r="B1000" s="17" t="s">
        <v>841</v>
      </c>
      <c r="C1000" s="18">
        <v>409</v>
      </c>
    </row>
    <row r="1001" spans="1:3">
      <c r="A1001" s="17">
        <v>21308</v>
      </c>
      <c r="B1001" s="19" t="s">
        <v>842</v>
      </c>
      <c r="C1001" s="18">
        <f>SUM(C1002:C1007)</f>
        <v>647</v>
      </c>
    </row>
    <row r="1002" spans="1:3">
      <c r="A1002" s="17">
        <v>2130801</v>
      </c>
      <c r="B1002" s="17" t="s">
        <v>843</v>
      </c>
      <c r="C1002" s="18">
        <v>0</v>
      </c>
    </row>
    <row r="1003" spans="1:3">
      <c r="A1003" s="17">
        <v>2130802</v>
      </c>
      <c r="B1003" s="17" t="s">
        <v>844</v>
      </c>
      <c r="C1003" s="18">
        <v>5</v>
      </c>
    </row>
    <row r="1004" spans="1:3">
      <c r="A1004" s="17">
        <v>2130803</v>
      </c>
      <c r="B1004" s="17" t="s">
        <v>845</v>
      </c>
      <c r="C1004" s="18">
        <v>0</v>
      </c>
    </row>
    <row r="1005" spans="1:3">
      <c r="A1005" s="17">
        <v>2130804</v>
      </c>
      <c r="B1005" s="17" t="s">
        <v>1372</v>
      </c>
      <c r="C1005" s="18">
        <v>577</v>
      </c>
    </row>
    <row r="1006" spans="1:3">
      <c r="A1006" s="17">
        <v>2130805</v>
      </c>
      <c r="B1006" s="17" t="s">
        <v>1373</v>
      </c>
      <c r="C1006" s="18">
        <v>50</v>
      </c>
    </row>
    <row r="1007" spans="1:3">
      <c r="A1007" s="17">
        <v>2130899</v>
      </c>
      <c r="B1007" s="17" t="s">
        <v>846</v>
      </c>
      <c r="C1007" s="18">
        <v>15</v>
      </c>
    </row>
    <row r="1008" spans="1:3">
      <c r="A1008" s="17">
        <v>21309</v>
      </c>
      <c r="B1008" s="19" t="s">
        <v>847</v>
      </c>
      <c r="C1008" s="18">
        <f>SUM(C1009:C1011)</f>
        <v>0</v>
      </c>
    </row>
    <row r="1009" spans="1:3">
      <c r="A1009" s="17">
        <v>2130901</v>
      </c>
      <c r="B1009" s="17" t="s">
        <v>848</v>
      </c>
      <c r="C1009" s="18">
        <v>0</v>
      </c>
    </row>
    <row r="1010" spans="1:3">
      <c r="A1010" s="17">
        <v>2130902</v>
      </c>
      <c r="B1010" s="17" t="s">
        <v>849</v>
      </c>
      <c r="C1010" s="18">
        <v>0</v>
      </c>
    </row>
    <row r="1011" spans="1:3">
      <c r="A1011" s="17">
        <v>2130999</v>
      </c>
      <c r="B1011" s="17" t="s">
        <v>850</v>
      </c>
      <c r="C1011" s="18">
        <v>0</v>
      </c>
    </row>
    <row r="1012" spans="1:3">
      <c r="A1012" s="17">
        <v>21399</v>
      </c>
      <c r="B1012" s="19" t="s">
        <v>851</v>
      </c>
      <c r="C1012" s="18">
        <f>C1013+C1014</f>
        <v>4119</v>
      </c>
    </row>
    <row r="1013" spans="1:3">
      <c r="A1013" s="17">
        <v>2139901</v>
      </c>
      <c r="B1013" s="17" t="s">
        <v>852</v>
      </c>
      <c r="C1013" s="18">
        <v>0</v>
      </c>
    </row>
    <row r="1014" spans="1:3">
      <c r="A1014" s="17">
        <v>2139999</v>
      </c>
      <c r="B1014" s="17" t="s">
        <v>853</v>
      </c>
      <c r="C1014" s="18">
        <v>4119</v>
      </c>
    </row>
    <row r="1015" spans="1:3">
      <c r="A1015" s="17">
        <v>214</v>
      </c>
      <c r="B1015" s="19" t="s">
        <v>854</v>
      </c>
      <c r="C1015" s="18">
        <f>SUM(C1016,C1039,C1049,C1059,C1064,C1071,C1076)</f>
        <v>4562</v>
      </c>
    </row>
    <row r="1016" spans="1:3">
      <c r="A1016" s="17">
        <v>21401</v>
      </c>
      <c r="B1016" s="19" t="s">
        <v>855</v>
      </c>
      <c r="C1016" s="18">
        <f>SUM(C1017:C1038)</f>
        <v>4475</v>
      </c>
    </row>
    <row r="1017" spans="1:3">
      <c r="A1017" s="17">
        <v>2140101</v>
      </c>
      <c r="B1017" s="17" t="s">
        <v>93</v>
      </c>
      <c r="C1017" s="18">
        <v>181</v>
      </c>
    </row>
    <row r="1018" spans="1:3">
      <c r="A1018" s="17">
        <v>2140102</v>
      </c>
      <c r="B1018" s="17" t="s">
        <v>94</v>
      </c>
      <c r="C1018" s="18">
        <v>0</v>
      </c>
    </row>
    <row r="1019" spans="1:3">
      <c r="A1019" s="17">
        <v>2140103</v>
      </c>
      <c r="B1019" s="17" t="s">
        <v>95</v>
      </c>
      <c r="C1019" s="18">
        <v>0</v>
      </c>
    </row>
    <row r="1020" spans="1:3">
      <c r="A1020" s="17">
        <v>2140104</v>
      </c>
      <c r="B1020" s="17" t="s">
        <v>1374</v>
      </c>
      <c r="C1020" s="18">
        <v>474</v>
      </c>
    </row>
    <row r="1021" spans="1:3">
      <c r="A1021" s="17">
        <v>2140106</v>
      </c>
      <c r="B1021" s="17" t="s">
        <v>856</v>
      </c>
      <c r="C1021" s="18">
        <v>2671</v>
      </c>
    </row>
    <row r="1022" spans="1:3">
      <c r="A1022" s="17">
        <v>2140109</v>
      </c>
      <c r="B1022" s="17" t="s">
        <v>1375</v>
      </c>
      <c r="C1022" s="18">
        <v>0</v>
      </c>
    </row>
    <row r="1023" spans="1:3">
      <c r="A1023" s="17">
        <v>2140110</v>
      </c>
      <c r="B1023" s="17" t="s">
        <v>857</v>
      </c>
      <c r="C1023" s="18">
        <v>0</v>
      </c>
    </row>
    <row r="1024" spans="1:3">
      <c r="A1024" s="17">
        <v>2140111</v>
      </c>
      <c r="B1024" s="17" t="s">
        <v>858</v>
      </c>
      <c r="C1024" s="18">
        <v>0</v>
      </c>
    </row>
    <row r="1025" spans="1:3">
      <c r="A1025" s="17">
        <v>2140112</v>
      </c>
      <c r="B1025" s="17" t="s">
        <v>859</v>
      </c>
      <c r="C1025" s="18">
        <v>1080</v>
      </c>
    </row>
    <row r="1026" spans="1:3">
      <c r="A1026" s="17">
        <v>2140114</v>
      </c>
      <c r="B1026" s="17" t="s">
        <v>860</v>
      </c>
      <c r="C1026" s="18">
        <v>0</v>
      </c>
    </row>
    <row r="1027" spans="1:3">
      <c r="A1027" s="17">
        <v>2140122</v>
      </c>
      <c r="B1027" s="17" t="s">
        <v>861</v>
      </c>
      <c r="C1027" s="18">
        <v>0</v>
      </c>
    </row>
    <row r="1028" spans="1:3">
      <c r="A1028" s="17">
        <v>2140123</v>
      </c>
      <c r="B1028" s="17" t="s">
        <v>862</v>
      </c>
      <c r="C1028" s="18">
        <v>0</v>
      </c>
    </row>
    <row r="1029" spans="1:3">
      <c r="A1029" s="17">
        <v>2140127</v>
      </c>
      <c r="B1029" s="17" t="s">
        <v>863</v>
      </c>
      <c r="C1029" s="18">
        <v>0</v>
      </c>
    </row>
    <row r="1030" spans="1:3">
      <c r="A1030" s="17">
        <v>2140128</v>
      </c>
      <c r="B1030" s="17" t="s">
        <v>864</v>
      </c>
      <c r="C1030" s="18">
        <v>0</v>
      </c>
    </row>
    <row r="1031" spans="1:3">
      <c r="A1031" s="17">
        <v>2140129</v>
      </c>
      <c r="B1031" s="17" t="s">
        <v>865</v>
      </c>
      <c r="C1031" s="18">
        <v>0</v>
      </c>
    </row>
    <row r="1032" spans="1:3">
      <c r="A1032" s="17">
        <v>2140130</v>
      </c>
      <c r="B1032" s="17" t="s">
        <v>866</v>
      </c>
      <c r="C1032" s="18">
        <v>0</v>
      </c>
    </row>
    <row r="1033" spans="1:3">
      <c r="A1033" s="17">
        <v>2140131</v>
      </c>
      <c r="B1033" s="17" t="s">
        <v>867</v>
      </c>
      <c r="C1033" s="18">
        <v>0</v>
      </c>
    </row>
    <row r="1034" spans="1:3">
      <c r="A1034" s="17">
        <v>2140133</v>
      </c>
      <c r="B1034" s="17" t="s">
        <v>868</v>
      </c>
      <c r="C1034" s="18">
        <v>0</v>
      </c>
    </row>
    <row r="1035" spans="1:3">
      <c r="A1035" s="17">
        <v>2140136</v>
      </c>
      <c r="B1035" s="17" t="s">
        <v>869</v>
      </c>
      <c r="C1035" s="18">
        <v>0</v>
      </c>
    </row>
    <row r="1036" spans="1:3">
      <c r="A1036" s="17">
        <v>2140138</v>
      </c>
      <c r="B1036" s="17" t="s">
        <v>870</v>
      </c>
      <c r="C1036" s="18">
        <v>0</v>
      </c>
    </row>
    <row r="1037" spans="1:3">
      <c r="A1037" s="17">
        <v>2140139</v>
      </c>
      <c r="B1037" s="17" t="s">
        <v>871</v>
      </c>
      <c r="C1037" s="18">
        <v>0</v>
      </c>
    </row>
    <row r="1038" spans="1:3">
      <c r="A1038" s="17">
        <v>2140199</v>
      </c>
      <c r="B1038" s="17" t="s">
        <v>872</v>
      </c>
      <c r="C1038" s="18">
        <v>69</v>
      </c>
    </row>
    <row r="1039" spans="1:3">
      <c r="A1039" s="17">
        <v>21402</v>
      </c>
      <c r="B1039" s="19" t="s">
        <v>873</v>
      </c>
      <c r="C1039" s="18">
        <f>SUM(C1040:C1048)</f>
        <v>0</v>
      </c>
    </row>
    <row r="1040" spans="1:3">
      <c r="A1040" s="17">
        <v>2140201</v>
      </c>
      <c r="B1040" s="17" t="s">
        <v>93</v>
      </c>
      <c r="C1040" s="18">
        <v>0</v>
      </c>
    </row>
    <row r="1041" spans="1:3">
      <c r="A1041" s="17">
        <v>2140202</v>
      </c>
      <c r="B1041" s="17" t="s">
        <v>94</v>
      </c>
      <c r="C1041" s="18">
        <v>0</v>
      </c>
    </row>
    <row r="1042" spans="1:3">
      <c r="A1042" s="17">
        <v>2140203</v>
      </c>
      <c r="B1042" s="17" t="s">
        <v>95</v>
      </c>
      <c r="C1042" s="18">
        <v>0</v>
      </c>
    </row>
    <row r="1043" spans="1:3">
      <c r="A1043" s="17">
        <v>2140204</v>
      </c>
      <c r="B1043" s="17" t="s">
        <v>874</v>
      </c>
      <c r="C1043" s="18">
        <v>0</v>
      </c>
    </row>
    <row r="1044" spans="1:3">
      <c r="A1044" s="17">
        <v>2140205</v>
      </c>
      <c r="B1044" s="17" t="s">
        <v>875</v>
      </c>
      <c r="C1044" s="18">
        <v>0</v>
      </c>
    </row>
    <row r="1045" spans="1:3">
      <c r="A1045" s="17">
        <v>2140206</v>
      </c>
      <c r="B1045" s="17" t="s">
        <v>876</v>
      </c>
      <c r="C1045" s="18">
        <v>0</v>
      </c>
    </row>
    <row r="1046" spans="1:3">
      <c r="A1046" s="17">
        <v>2140207</v>
      </c>
      <c r="B1046" s="17" t="s">
        <v>877</v>
      </c>
      <c r="C1046" s="18">
        <v>0</v>
      </c>
    </row>
    <row r="1047" spans="1:3">
      <c r="A1047" s="17">
        <v>2140208</v>
      </c>
      <c r="B1047" s="17" t="s">
        <v>878</v>
      </c>
      <c r="C1047" s="18">
        <v>0</v>
      </c>
    </row>
    <row r="1048" spans="1:3">
      <c r="A1048" s="17">
        <v>2140299</v>
      </c>
      <c r="B1048" s="17" t="s">
        <v>879</v>
      </c>
      <c r="C1048" s="18">
        <v>0</v>
      </c>
    </row>
    <row r="1049" spans="1:3">
      <c r="A1049" s="17">
        <v>21403</v>
      </c>
      <c r="B1049" s="19" t="s">
        <v>880</v>
      </c>
      <c r="C1049" s="18">
        <f>SUM(C1050:C1058)</f>
        <v>0</v>
      </c>
    </row>
    <row r="1050" spans="1:3">
      <c r="A1050" s="17">
        <v>2140301</v>
      </c>
      <c r="B1050" s="17" t="s">
        <v>93</v>
      </c>
      <c r="C1050" s="18">
        <v>0</v>
      </c>
    </row>
    <row r="1051" spans="1:3">
      <c r="A1051" s="17">
        <v>2140302</v>
      </c>
      <c r="B1051" s="17" t="s">
        <v>94</v>
      </c>
      <c r="C1051" s="18">
        <v>0</v>
      </c>
    </row>
    <row r="1052" spans="1:3">
      <c r="A1052" s="17">
        <v>2140303</v>
      </c>
      <c r="B1052" s="17" t="s">
        <v>95</v>
      </c>
      <c r="C1052" s="18">
        <v>0</v>
      </c>
    </row>
    <row r="1053" spans="1:3">
      <c r="A1053" s="17">
        <v>2140304</v>
      </c>
      <c r="B1053" s="17" t="s">
        <v>881</v>
      </c>
      <c r="C1053" s="18">
        <v>0</v>
      </c>
    </row>
    <row r="1054" spans="1:3">
      <c r="A1054" s="17">
        <v>2140305</v>
      </c>
      <c r="B1054" s="17" t="s">
        <v>882</v>
      </c>
      <c r="C1054" s="18">
        <v>0</v>
      </c>
    </row>
    <row r="1055" spans="1:3">
      <c r="A1055" s="17">
        <v>2140306</v>
      </c>
      <c r="B1055" s="17" t="s">
        <v>883</v>
      </c>
      <c r="C1055" s="18">
        <v>0</v>
      </c>
    </row>
    <row r="1056" spans="1:3">
      <c r="A1056" s="17">
        <v>2140307</v>
      </c>
      <c r="B1056" s="17" t="s">
        <v>884</v>
      </c>
      <c r="C1056" s="18">
        <v>0</v>
      </c>
    </row>
    <row r="1057" spans="1:3">
      <c r="A1057" s="17">
        <v>2140308</v>
      </c>
      <c r="B1057" s="17" t="s">
        <v>885</v>
      </c>
      <c r="C1057" s="18">
        <v>0</v>
      </c>
    </row>
    <row r="1058" spans="1:3">
      <c r="A1058" s="17">
        <v>2140399</v>
      </c>
      <c r="B1058" s="17" t="s">
        <v>886</v>
      </c>
      <c r="C1058" s="18">
        <v>0</v>
      </c>
    </row>
    <row r="1059" spans="1:3">
      <c r="A1059" s="17">
        <v>21404</v>
      </c>
      <c r="B1059" s="19" t="s">
        <v>887</v>
      </c>
      <c r="C1059" s="18">
        <f>SUM(C1060:C1063)</f>
        <v>0</v>
      </c>
    </row>
    <row r="1060" spans="1:3">
      <c r="A1060" s="17">
        <v>2140401</v>
      </c>
      <c r="B1060" s="17" t="s">
        <v>888</v>
      </c>
      <c r="C1060" s="18">
        <v>0</v>
      </c>
    </row>
    <row r="1061" spans="1:3">
      <c r="A1061" s="17">
        <v>2140402</v>
      </c>
      <c r="B1061" s="17" t="s">
        <v>889</v>
      </c>
      <c r="C1061" s="18">
        <v>0</v>
      </c>
    </row>
    <row r="1062" spans="1:3">
      <c r="A1062" s="17">
        <v>2140403</v>
      </c>
      <c r="B1062" s="17" t="s">
        <v>890</v>
      </c>
      <c r="C1062" s="18">
        <v>0</v>
      </c>
    </row>
    <row r="1063" spans="1:3">
      <c r="A1063" s="17">
        <v>2140499</v>
      </c>
      <c r="B1063" s="17" t="s">
        <v>891</v>
      </c>
      <c r="C1063" s="18">
        <v>0</v>
      </c>
    </row>
    <row r="1064" spans="1:3">
      <c r="A1064" s="17">
        <v>21405</v>
      </c>
      <c r="B1064" s="19" t="s">
        <v>892</v>
      </c>
      <c r="C1064" s="18">
        <f>SUM(C1065:C1070)</f>
        <v>0</v>
      </c>
    </row>
    <row r="1065" spans="1:3">
      <c r="A1065" s="17">
        <v>2140501</v>
      </c>
      <c r="B1065" s="17" t="s">
        <v>93</v>
      </c>
      <c r="C1065" s="18">
        <v>0</v>
      </c>
    </row>
    <row r="1066" spans="1:3">
      <c r="A1066" s="17">
        <v>2140502</v>
      </c>
      <c r="B1066" s="17" t="s">
        <v>94</v>
      </c>
      <c r="C1066" s="18">
        <v>0</v>
      </c>
    </row>
    <row r="1067" spans="1:3">
      <c r="A1067" s="17">
        <v>2140503</v>
      </c>
      <c r="B1067" s="17" t="s">
        <v>95</v>
      </c>
      <c r="C1067" s="18">
        <v>0</v>
      </c>
    </row>
    <row r="1068" spans="1:3">
      <c r="A1068" s="17">
        <v>2140504</v>
      </c>
      <c r="B1068" s="17" t="s">
        <v>878</v>
      </c>
      <c r="C1068" s="18">
        <v>0</v>
      </c>
    </row>
    <row r="1069" spans="1:3">
      <c r="A1069" s="17">
        <v>2140505</v>
      </c>
      <c r="B1069" s="17" t="s">
        <v>893</v>
      </c>
      <c r="C1069" s="18">
        <v>0</v>
      </c>
    </row>
    <row r="1070" spans="1:3">
      <c r="A1070" s="17">
        <v>2140599</v>
      </c>
      <c r="B1070" s="17" t="s">
        <v>894</v>
      </c>
      <c r="C1070" s="18">
        <v>0</v>
      </c>
    </row>
    <row r="1071" spans="1:3">
      <c r="A1071" s="17">
        <v>21406</v>
      </c>
      <c r="B1071" s="19" t="s">
        <v>895</v>
      </c>
      <c r="C1071" s="18">
        <f>SUM(C1072:C1075)</f>
        <v>0</v>
      </c>
    </row>
    <row r="1072" spans="1:3">
      <c r="A1072" s="17">
        <v>2140601</v>
      </c>
      <c r="B1072" s="17" t="s">
        <v>896</v>
      </c>
      <c r="C1072" s="18">
        <v>0</v>
      </c>
    </row>
    <row r="1073" spans="1:3">
      <c r="A1073" s="17">
        <v>2140602</v>
      </c>
      <c r="B1073" s="17" t="s">
        <v>897</v>
      </c>
      <c r="C1073" s="18">
        <v>0</v>
      </c>
    </row>
    <row r="1074" spans="1:3">
      <c r="A1074" s="17">
        <v>2140603</v>
      </c>
      <c r="B1074" s="17" t="s">
        <v>898</v>
      </c>
      <c r="C1074" s="18">
        <v>0</v>
      </c>
    </row>
    <row r="1075" spans="1:3">
      <c r="A1075" s="17">
        <v>2140699</v>
      </c>
      <c r="B1075" s="17" t="s">
        <v>899</v>
      </c>
      <c r="C1075" s="18">
        <v>0</v>
      </c>
    </row>
    <row r="1076" spans="1:3">
      <c r="A1076" s="17">
        <v>21499</v>
      </c>
      <c r="B1076" s="19" t="s">
        <v>900</v>
      </c>
      <c r="C1076" s="18">
        <f>SUM(C1077:C1078)</f>
        <v>87</v>
      </c>
    </row>
    <row r="1077" spans="1:3">
      <c r="A1077" s="17">
        <v>2149901</v>
      </c>
      <c r="B1077" s="17" t="s">
        <v>901</v>
      </c>
      <c r="C1077" s="18">
        <v>15</v>
      </c>
    </row>
    <row r="1078" spans="1:3">
      <c r="A1078" s="17">
        <v>2149999</v>
      </c>
      <c r="B1078" s="17" t="s">
        <v>902</v>
      </c>
      <c r="C1078" s="18">
        <v>72</v>
      </c>
    </row>
    <row r="1079" spans="1:3">
      <c r="A1079" s="17">
        <v>215</v>
      </c>
      <c r="B1079" s="19" t="s">
        <v>903</v>
      </c>
      <c r="C1079" s="18">
        <f>SUM(C1080,C1090,C1106,C1111,C1125,C1134,C1141,C1148)</f>
        <v>811</v>
      </c>
    </row>
    <row r="1080" spans="1:3">
      <c r="A1080" s="17">
        <v>21501</v>
      </c>
      <c r="B1080" s="19" t="s">
        <v>904</v>
      </c>
      <c r="C1080" s="18">
        <f>SUM(C1081:C1089)</f>
        <v>0</v>
      </c>
    </row>
    <row r="1081" spans="1:3">
      <c r="A1081" s="17">
        <v>2150101</v>
      </c>
      <c r="B1081" s="17" t="s">
        <v>93</v>
      </c>
      <c r="C1081" s="18">
        <v>0</v>
      </c>
    </row>
    <row r="1082" spans="1:3">
      <c r="A1082" s="17">
        <v>2150102</v>
      </c>
      <c r="B1082" s="17" t="s">
        <v>94</v>
      </c>
      <c r="C1082" s="18">
        <v>0</v>
      </c>
    </row>
    <row r="1083" spans="1:3">
      <c r="A1083" s="17">
        <v>2150103</v>
      </c>
      <c r="B1083" s="17" t="s">
        <v>95</v>
      </c>
      <c r="C1083" s="18">
        <v>0</v>
      </c>
    </row>
    <row r="1084" spans="1:3">
      <c r="A1084" s="17">
        <v>2150104</v>
      </c>
      <c r="B1084" s="17" t="s">
        <v>905</v>
      </c>
      <c r="C1084" s="18">
        <v>0</v>
      </c>
    </row>
    <row r="1085" spans="1:3">
      <c r="A1085" s="17">
        <v>2150105</v>
      </c>
      <c r="B1085" s="17" t="s">
        <v>906</v>
      </c>
      <c r="C1085" s="18">
        <v>0</v>
      </c>
    </row>
    <row r="1086" spans="1:3">
      <c r="A1086" s="17">
        <v>2150106</v>
      </c>
      <c r="B1086" s="17" t="s">
        <v>907</v>
      </c>
      <c r="C1086" s="18">
        <v>0</v>
      </c>
    </row>
    <row r="1087" spans="1:3">
      <c r="A1087" s="17">
        <v>2150107</v>
      </c>
      <c r="B1087" s="17" t="s">
        <v>908</v>
      </c>
      <c r="C1087" s="18">
        <v>0</v>
      </c>
    </row>
    <row r="1088" spans="1:3">
      <c r="A1088" s="17">
        <v>2150108</v>
      </c>
      <c r="B1088" s="17" t="s">
        <v>909</v>
      </c>
      <c r="C1088" s="18">
        <v>0</v>
      </c>
    </row>
    <row r="1089" spans="1:3">
      <c r="A1089" s="17">
        <v>2150199</v>
      </c>
      <c r="B1089" s="17" t="s">
        <v>910</v>
      </c>
      <c r="C1089" s="18">
        <v>0</v>
      </c>
    </row>
    <row r="1090" spans="1:3">
      <c r="A1090" s="17">
        <v>21502</v>
      </c>
      <c r="B1090" s="19" t="s">
        <v>911</v>
      </c>
      <c r="C1090" s="18">
        <f>SUM(C1091:C1105)</f>
        <v>323</v>
      </c>
    </row>
    <row r="1091" spans="1:3">
      <c r="A1091" s="17">
        <v>2150201</v>
      </c>
      <c r="B1091" s="17" t="s">
        <v>93</v>
      </c>
      <c r="C1091" s="18">
        <v>0</v>
      </c>
    </row>
    <row r="1092" spans="1:3">
      <c r="A1092" s="17">
        <v>2150202</v>
      </c>
      <c r="B1092" s="17" t="s">
        <v>94</v>
      </c>
      <c r="C1092" s="18">
        <v>0</v>
      </c>
    </row>
    <row r="1093" spans="1:3">
      <c r="A1093" s="17">
        <v>2150203</v>
      </c>
      <c r="B1093" s="17" t="s">
        <v>95</v>
      </c>
      <c r="C1093" s="18">
        <v>0</v>
      </c>
    </row>
    <row r="1094" spans="1:3">
      <c r="A1094" s="17">
        <v>2150204</v>
      </c>
      <c r="B1094" s="17" t="s">
        <v>912</v>
      </c>
      <c r="C1094" s="18">
        <v>0</v>
      </c>
    </row>
    <row r="1095" spans="1:3">
      <c r="A1095" s="17">
        <v>2150205</v>
      </c>
      <c r="B1095" s="17" t="s">
        <v>913</v>
      </c>
      <c r="C1095" s="18">
        <v>0</v>
      </c>
    </row>
    <row r="1096" spans="1:3">
      <c r="A1096" s="17">
        <v>2150206</v>
      </c>
      <c r="B1096" s="17" t="s">
        <v>914</v>
      </c>
      <c r="C1096" s="18">
        <v>0</v>
      </c>
    </row>
    <row r="1097" spans="1:3">
      <c r="A1097" s="17">
        <v>2150207</v>
      </c>
      <c r="B1097" s="17" t="s">
        <v>915</v>
      </c>
      <c r="C1097" s="18">
        <v>0</v>
      </c>
    </row>
    <row r="1098" spans="1:3">
      <c r="A1098" s="17">
        <v>2150208</v>
      </c>
      <c r="B1098" s="17" t="s">
        <v>916</v>
      </c>
      <c r="C1098" s="18">
        <v>0</v>
      </c>
    </row>
    <row r="1099" spans="1:3">
      <c r="A1099" s="17">
        <v>2150209</v>
      </c>
      <c r="B1099" s="17" t="s">
        <v>917</v>
      </c>
      <c r="C1099" s="18">
        <v>0</v>
      </c>
    </row>
    <row r="1100" spans="1:3">
      <c r="A1100" s="17">
        <v>2150210</v>
      </c>
      <c r="B1100" s="17" t="s">
        <v>918</v>
      </c>
      <c r="C1100" s="18">
        <v>0</v>
      </c>
    </row>
    <row r="1101" spans="1:3">
      <c r="A1101" s="17">
        <v>2150212</v>
      </c>
      <c r="B1101" s="17" t="s">
        <v>919</v>
      </c>
      <c r="C1101" s="18">
        <v>0</v>
      </c>
    </row>
    <row r="1102" spans="1:3">
      <c r="A1102" s="17">
        <v>2150213</v>
      </c>
      <c r="B1102" s="17" t="s">
        <v>920</v>
      </c>
      <c r="C1102" s="18">
        <v>0</v>
      </c>
    </row>
    <row r="1103" spans="1:3">
      <c r="A1103" s="17">
        <v>2150214</v>
      </c>
      <c r="B1103" s="17" t="s">
        <v>921</v>
      </c>
      <c r="C1103" s="18">
        <v>0</v>
      </c>
    </row>
    <row r="1104" spans="1:3">
      <c r="A1104" s="17">
        <v>2150215</v>
      </c>
      <c r="B1104" s="17" t="s">
        <v>922</v>
      </c>
      <c r="C1104" s="18">
        <v>0</v>
      </c>
    </row>
    <row r="1105" spans="1:3">
      <c r="A1105" s="17">
        <v>2150299</v>
      </c>
      <c r="B1105" s="17" t="s">
        <v>923</v>
      </c>
      <c r="C1105" s="18">
        <v>323</v>
      </c>
    </row>
    <row r="1106" spans="1:3">
      <c r="A1106" s="17">
        <v>21503</v>
      </c>
      <c r="B1106" s="19" t="s">
        <v>924</v>
      </c>
      <c r="C1106" s="18">
        <f>SUM(C1107:C1110)</f>
        <v>0</v>
      </c>
    </row>
    <row r="1107" spans="1:3">
      <c r="A1107" s="17">
        <v>2150301</v>
      </c>
      <c r="B1107" s="17" t="s">
        <v>93</v>
      </c>
      <c r="C1107" s="18">
        <v>0</v>
      </c>
    </row>
    <row r="1108" spans="1:3">
      <c r="A1108" s="17">
        <v>2150302</v>
      </c>
      <c r="B1108" s="17" t="s">
        <v>94</v>
      </c>
      <c r="C1108" s="18">
        <v>0</v>
      </c>
    </row>
    <row r="1109" spans="1:3">
      <c r="A1109" s="17">
        <v>2150303</v>
      </c>
      <c r="B1109" s="17" t="s">
        <v>95</v>
      </c>
      <c r="C1109" s="18">
        <v>0</v>
      </c>
    </row>
    <row r="1110" spans="1:3">
      <c r="A1110" s="17">
        <v>2150399</v>
      </c>
      <c r="B1110" s="17" t="s">
        <v>925</v>
      </c>
      <c r="C1110" s="18">
        <v>0</v>
      </c>
    </row>
    <row r="1111" spans="1:3">
      <c r="A1111" s="17">
        <v>21505</v>
      </c>
      <c r="B1111" s="19" t="s">
        <v>926</v>
      </c>
      <c r="C1111" s="18">
        <f>SUM(C1112:C1124)</f>
        <v>0</v>
      </c>
    </row>
    <row r="1112" spans="1:3">
      <c r="A1112" s="17">
        <v>2150501</v>
      </c>
      <c r="B1112" s="17" t="s">
        <v>93</v>
      </c>
      <c r="C1112" s="18">
        <v>0</v>
      </c>
    </row>
    <row r="1113" spans="1:3">
      <c r="A1113" s="17">
        <v>2150502</v>
      </c>
      <c r="B1113" s="17" t="s">
        <v>94</v>
      </c>
      <c r="C1113" s="18">
        <v>0</v>
      </c>
    </row>
    <row r="1114" spans="1:3">
      <c r="A1114" s="17">
        <v>2150503</v>
      </c>
      <c r="B1114" s="17" t="s">
        <v>95</v>
      </c>
      <c r="C1114" s="18">
        <v>0</v>
      </c>
    </row>
    <row r="1115" spans="1:3">
      <c r="A1115" s="17">
        <v>2150505</v>
      </c>
      <c r="B1115" s="17" t="s">
        <v>927</v>
      </c>
      <c r="C1115" s="18">
        <v>0</v>
      </c>
    </row>
    <row r="1116" spans="1:3">
      <c r="A1116" s="17">
        <v>2150506</v>
      </c>
      <c r="B1116" s="17" t="s">
        <v>928</v>
      </c>
      <c r="C1116" s="18">
        <v>0</v>
      </c>
    </row>
    <row r="1117" spans="1:3">
      <c r="A1117" s="17">
        <v>2150507</v>
      </c>
      <c r="B1117" s="17" t="s">
        <v>929</v>
      </c>
      <c r="C1117" s="18">
        <v>0</v>
      </c>
    </row>
    <row r="1118" spans="1:3">
      <c r="A1118" s="17">
        <v>2150508</v>
      </c>
      <c r="B1118" s="17" t="s">
        <v>930</v>
      </c>
      <c r="C1118" s="18">
        <v>0</v>
      </c>
    </row>
    <row r="1119" spans="1:3">
      <c r="A1119" s="17">
        <v>2150509</v>
      </c>
      <c r="B1119" s="17" t="s">
        <v>931</v>
      </c>
      <c r="C1119" s="18">
        <v>0</v>
      </c>
    </row>
    <row r="1120" spans="1:3">
      <c r="A1120" s="17">
        <v>2150510</v>
      </c>
      <c r="B1120" s="17" t="s">
        <v>932</v>
      </c>
      <c r="C1120" s="18">
        <v>0</v>
      </c>
    </row>
    <row r="1121" spans="1:3">
      <c r="A1121" s="17">
        <v>2150511</v>
      </c>
      <c r="B1121" s="17" t="s">
        <v>933</v>
      </c>
      <c r="C1121" s="18">
        <v>0</v>
      </c>
    </row>
    <row r="1122" spans="1:3">
      <c r="A1122" s="17">
        <v>2150513</v>
      </c>
      <c r="B1122" s="17" t="s">
        <v>878</v>
      </c>
      <c r="C1122" s="18">
        <v>0</v>
      </c>
    </row>
    <row r="1123" spans="1:3">
      <c r="A1123" s="17">
        <v>2150515</v>
      </c>
      <c r="B1123" s="17" t="s">
        <v>934</v>
      </c>
      <c r="C1123" s="18">
        <v>0</v>
      </c>
    </row>
    <row r="1124" spans="1:3">
      <c r="A1124" s="17">
        <v>2150599</v>
      </c>
      <c r="B1124" s="17" t="s">
        <v>935</v>
      </c>
      <c r="C1124" s="18">
        <v>0</v>
      </c>
    </row>
    <row r="1125" spans="1:3">
      <c r="A1125" s="17">
        <v>21506</v>
      </c>
      <c r="B1125" s="19" t="s">
        <v>936</v>
      </c>
      <c r="C1125" s="18">
        <f>SUM(C1126:C1133)</f>
        <v>438</v>
      </c>
    </row>
    <row r="1126" spans="1:3">
      <c r="A1126" s="17">
        <v>2150601</v>
      </c>
      <c r="B1126" s="17" t="s">
        <v>93</v>
      </c>
      <c r="C1126" s="18">
        <v>74</v>
      </c>
    </row>
    <row r="1127" spans="1:3">
      <c r="A1127" s="17">
        <v>2150602</v>
      </c>
      <c r="B1127" s="17" t="s">
        <v>94</v>
      </c>
      <c r="C1127" s="18">
        <v>0</v>
      </c>
    </row>
    <row r="1128" spans="1:3">
      <c r="A1128" s="17">
        <v>2150603</v>
      </c>
      <c r="B1128" s="17" t="s">
        <v>95</v>
      </c>
      <c r="C1128" s="18">
        <v>0</v>
      </c>
    </row>
    <row r="1129" spans="1:3">
      <c r="A1129" s="17">
        <v>2150604</v>
      </c>
      <c r="B1129" s="17" t="s">
        <v>937</v>
      </c>
      <c r="C1129" s="18">
        <v>0</v>
      </c>
    </row>
    <row r="1130" spans="1:3">
      <c r="A1130" s="17">
        <v>2150605</v>
      </c>
      <c r="B1130" s="17" t="s">
        <v>938</v>
      </c>
      <c r="C1130" s="18">
        <v>213</v>
      </c>
    </row>
    <row r="1131" spans="1:3">
      <c r="A1131" s="17">
        <v>2150606</v>
      </c>
      <c r="B1131" s="17" t="s">
        <v>939</v>
      </c>
      <c r="C1131" s="18">
        <v>0</v>
      </c>
    </row>
    <row r="1132" spans="1:3">
      <c r="A1132" s="17">
        <v>2150607</v>
      </c>
      <c r="B1132" s="17" t="s">
        <v>940</v>
      </c>
      <c r="C1132" s="18">
        <v>0</v>
      </c>
    </row>
    <row r="1133" spans="1:3">
      <c r="A1133" s="17">
        <v>2150699</v>
      </c>
      <c r="B1133" s="17" t="s">
        <v>941</v>
      </c>
      <c r="C1133" s="18">
        <v>151</v>
      </c>
    </row>
    <row r="1134" spans="1:3">
      <c r="A1134" s="17">
        <v>21507</v>
      </c>
      <c r="B1134" s="19" t="s">
        <v>942</v>
      </c>
      <c r="C1134" s="18">
        <f>SUM(C1135:C1140)</f>
        <v>0</v>
      </c>
    </row>
    <row r="1135" spans="1:3">
      <c r="A1135" s="17">
        <v>2150701</v>
      </c>
      <c r="B1135" s="17" t="s">
        <v>93</v>
      </c>
      <c r="C1135" s="18">
        <v>0</v>
      </c>
    </row>
    <row r="1136" spans="1:3">
      <c r="A1136" s="17">
        <v>2150702</v>
      </c>
      <c r="B1136" s="17" t="s">
        <v>94</v>
      </c>
      <c r="C1136" s="18">
        <v>0</v>
      </c>
    </row>
    <row r="1137" spans="1:3">
      <c r="A1137" s="17">
        <v>2150703</v>
      </c>
      <c r="B1137" s="17" t="s">
        <v>95</v>
      </c>
      <c r="C1137" s="18">
        <v>0</v>
      </c>
    </row>
    <row r="1138" spans="1:3">
      <c r="A1138" s="17">
        <v>2150704</v>
      </c>
      <c r="B1138" s="17" t="s">
        <v>943</v>
      </c>
      <c r="C1138" s="18">
        <v>0</v>
      </c>
    </row>
    <row r="1139" spans="1:3">
      <c r="A1139" s="17">
        <v>2150705</v>
      </c>
      <c r="B1139" s="17" t="s">
        <v>944</v>
      </c>
      <c r="C1139" s="18">
        <v>0</v>
      </c>
    </row>
    <row r="1140" spans="1:3">
      <c r="A1140" s="17">
        <v>2150799</v>
      </c>
      <c r="B1140" s="17" t="s">
        <v>945</v>
      </c>
      <c r="C1140" s="18">
        <v>0</v>
      </c>
    </row>
    <row r="1141" spans="1:3">
      <c r="A1141" s="17">
        <v>21508</v>
      </c>
      <c r="B1141" s="19" t="s">
        <v>946</v>
      </c>
      <c r="C1141" s="18">
        <f>SUM(C1142:C1147)</f>
        <v>50</v>
      </c>
    </row>
    <row r="1142" spans="1:3">
      <c r="A1142" s="17">
        <v>2150801</v>
      </c>
      <c r="B1142" s="17" t="s">
        <v>93</v>
      </c>
      <c r="C1142" s="18">
        <v>0</v>
      </c>
    </row>
    <row r="1143" spans="1:3">
      <c r="A1143" s="17">
        <v>2150802</v>
      </c>
      <c r="B1143" s="17" t="s">
        <v>94</v>
      </c>
      <c r="C1143" s="18">
        <v>0</v>
      </c>
    </row>
    <row r="1144" spans="1:3">
      <c r="A1144" s="17">
        <v>2150803</v>
      </c>
      <c r="B1144" s="17" t="s">
        <v>95</v>
      </c>
      <c r="C1144" s="18">
        <v>0</v>
      </c>
    </row>
    <row r="1145" spans="1:3">
      <c r="A1145" s="17">
        <v>2150804</v>
      </c>
      <c r="B1145" s="17" t="s">
        <v>947</v>
      </c>
      <c r="C1145" s="18">
        <v>0</v>
      </c>
    </row>
    <row r="1146" spans="1:3">
      <c r="A1146" s="17">
        <v>2150805</v>
      </c>
      <c r="B1146" s="17" t="s">
        <v>948</v>
      </c>
      <c r="C1146" s="18">
        <v>50</v>
      </c>
    </row>
    <row r="1147" spans="1:3">
      <c r="A1147" s="17">
        <v>2150899</v>
      </c>
      <c r="B1147" s="17" t="s">
        <v>949</v>
      </c>
      <c r="C1147" s="18">
        <v>0</v>
      </c>
    </row>
    <row r="1148" spans="1:3">
      <c r="A1148" s="17">
        <v>21599</v>
      </c>
      <c r="B1148" s="19" t="s">
        <v>950</v>
      </c>
      <c r="C1148" s="18">
        <f>SUM(C1149:C1154)</f>
        <v>0</v>
      </c>
    </row>
    <row r="1149" spans="1:3">
      <c r="A1149" s="17">
        <v>2159901</v>
      </c>
      <c r="B1149" s="17" t="s">
        <v>951</v>
      </c>
      <c r="C1149" s="18">
        <v>0</v>
      </c>
    </row>
    <row r="1150" spans="1:3">
      <c r="A1150" s="17">
        <v>2159902</v>
      </c>
      <c r="B1150" s="17" t="s">
        <v>952</v>
      </c>
      <c r="C1150" s="18">
        <v>0</v>
      </c>
    </row>
    <row r="1151" spans="1:3">
      <c r="A1151" s="17">
        <v>2159904</v>
      </c>
      <c r="B1151" s="17" t="s">
        <v>953</v>
      </c>
      <c r="C1151" s="18">
        <v>0</v>
      </c>
    </row>
    <row r="1152" spans="1:3">
      <c r="A1152" s="17">
        <v>2159905</v>
      </c>
      <c r="B1152" s="17" t="s">
        <v>954</v>
      </c>
      <c r="C1152" s="18">
        <v>0</v>
      </c>
    </row>
    <row r="1153" spans="1:3">
      <c r="A1153" s="17">
        <v>2159906</v>
      </c>
      <c r="B1153" s="17" t="s">
        <v>955</v>
      </c>
      <c r="C1153" s="18">
        <v>0</v>
      </c>
    </row>
    <row r="1154" spans="1:3">
      <c r="A1154" s="17">
        <v>2159999</v>
      </c>
      <c r="B1154" s="17" t="s">
        <v>956</v>
      </c>
      <c r="C1154" s="18">
        <v>0</v>
      </c>
    </row>
    <row r="1155" spans="1:3">
      <c r="A1155" s="17">
        <v>216</v>
      </c>
      <c r="B1155" s="19" t="s">
        <v>957</v>
      </c>
      <c r="C1155" s="18">
        <f>SUM(C1156,C1166,C1173,C1179)</f>
        <v>2553</v>
      </c>
    </row>
    <row r="1156" spans="1:3">
      <c r="A1156" s="17">
        <v>21602</v>
      </c>
      <c r="B1156" s="19" t="s">
        <v>958</v>
      </c>
      <c r="C1156" s="18">
        <f>SUM(C1157:C1165)</f>
        <v>953</v>
      </c>
    </row>
    <row r="1157" spans="1:3">
      <c r="A1157" s="17">
        <v>2160201</v>
      </c>
      <c r="B1157" s="17" t="s">
        <v>93</v>
      </c>
      <c r="C1157" s="18">
        <v>0</v>
      </c>
    </row>
    <row r="1158" spans="1:3">
      <c r="A1158" s="17">
        <v>2160202</v>
      </c>
      <c r="B1158" s="17" t="s">
        <v>94</v>
      </c>
      <c r="C1158" s="18">
        <v>0</v>
      </c>
    </row>
    <row r="1159" spans="1:3">
      <c r="A1159" s="17">
        <v>2160203</v>
      </c>
      <c r="B1159" s="17" t="s">
        <v>95</v>
      </c>
      <c r="C1159" s="18">
        <v>0</v>
      </c>
    </row>
    <row r="1160" spans="1:3">
      <c r="A1160" s="17">
        <v>2160216</v>
      </c>
      <c r="B1160" s="17" t="s">
        <v>959</v>
      </c>
      <c r="C1160" s="18">
        <v>0</v>
      </c>
    </row>
    <row r="1161" spans="1:3">
      <c r="A1161" s="17">
        <v>2160217</v>
      </c>
      <c r="B1161" s="17" t="s">
        <v>960</v>
      </c>
      <c r="C1161" s="18">
        <v>0</v>
      </c>
    </row>
    <row r="1162" spans="1:3">
      <c r="A1162" s="17">
        <v>2160218</v>
      </c>
      <c r="B1162" s="17" t="s">
        <v>961</v>
      </c>
      <c r="C1162" s="18">
        <v>0</v>
      </c>
    </row>
    <row r="1163" spans="1:3">
      <c r="A1163" s="17">
        <v>2160219</v>
      </c>
      <c r="B1163" s="17" t="s">
        <v>962</v>
      </c>
      <c r="C1163" s="18">
        <v>0</v>
      </c>
    </row>
    <row r="1164" spans="1:3">
      <c r="A1164" s="17">
        <v>2160250</v>
      </c>
      <c r="B1164" s="17" t="s">
        <v>102</v>
      </c>
      <c r="C1164" s="18">
        <v>115</v>
      </c>
    </row>
    <row r="1165" spans="1:3">
      <c r="A1165" s="17">
        <v>2160299</v>
      </c>
      <c r="B1165" s="17" t="s">
        <v>963</v>
      </c>
      <c r="C1165" s="18">
        <v>838</v>
      </c>
    </row>
    <row r="1166" spans="1:3">
      <c r="A1166" s="17">
        <v>21605</v>
      </c>
      <c r="B1166" s="19" t="s">
        <v>964</v>
      </c>
      <c r="C1166" s="18">
        <f>SUM(C1167:C1172)</f>
        <v>1366</v>
      </c>
    </row>
    <row r="1167" spans="1:3">
      <c r="A1167" s="17">
        <v>2160501</v>
      </c>
      <c r="B1167" s="17" t="s">
        <v>93</v>
      </c>
      <c r="C1167" s="18">
        <v>0</v>
      </c>
    </row>
    <row r="1168" spans="1:3">
      <c r="A1168" s="17">
        <v>2160502</v>
      </c>
      <c r="B1168" s="17" t="s">
        <v>94</v>
      </c>
      <c r="C1168" s="18">
        <v>0</v>
      </c>
    </row>
    <row r="1169" spans="1:3">
      <c r="A1169" s="17">
        <v>2160503</v>
      </c>
      <c r="B1169" s="17" t="s">
        <v>95</v>
      </c>
      <c r="C1169" s="18">
        <v>0</v>
      </c>
    </row>
    <row r="1170" spans="1:3">
      <c r="A1170" s="17">
        <v>2160504</v>
      </c>
      <c r="B1170" s="17" t="s">
        <v>965</v>
      </c>
      <c r="C1170" s="18">
        <v>868</v>
      </c>
    </row>
    <row r="1171" spans="1:3">
      <c r="A1171" s="17">
        <v>2160505</v>
      </c>
      <c r="B1171" s="17" t="s">
        <v>966</v>
      </c>
      <c r="C1171" s="18">
        <v>0</v>
      </c>
    </row>
    <row r="1172" spans="1:3">
      <c r="A1172" s="17">
        <v>2160599</v>
      </c>
      <c r="B1172" s="17" t="s">
        <v>967</v>
      </c>
      <c r="C1172" s="18">
        <v>498</v>
      </c>
    </row>
    <row r="1173" spans="1:3">
      <c r="A1173" s="17">
        <v>21606</v>
      </c>
      <c r="B1173" s="19" t="s">
        <v>968</v>
      </c>
      <c r="C1173" s="18">
        <f>SUM(C1174:C1178)</f>
        <v>0</v>
      </c>
    </row>
    <row r="1174" spans="1:3">
      <c r="A1174" s="17">
        <v>2160601</v>
      </c>
      <c r="B1174" s="17" t="s">
        <v>93</v>
      </c>
      <c r="C1174" s="18">
        <v>0</v>
      </c>
    </row>
    <row r="1175" spans="1:3">
      <c r="A1175" s="17">
        <v>2160602</v>
      </c>
      <c r="B1175" s="17" t="s">
        <v>94</v>
      </c>
      <c r="C1175" s="18">
        <v>0</v>
      </c>
    </row>
    <row r="1176" spans="1:3">
      <c r="A1176" s="17">
        <v>2160603</v>
      </c>
      <c r="B1176" s="17" t="s">
        <v>95</v>
      </c>
      <c r="C1176" s="18">
        <v>0</v>
      </c>
    </row>
    <row r="1177" spans="1:3">
      <c r="A1177" s="17">
        <v>2160607</v>
      </c>
      <c r="B1177" s="17" t="s">
        <v>969</v>
      </c>
      <c r="C1177" s="18">
        <v>0</v>
      </c>
    </row>
    <row r="1178" spans="1:3">
      <c r="A1178" s="17">
        <v>2160699</v>
      </c>
      <c r="B1178" s="17" t="s">
        <v>970</v>
      </c>
      <c r="C1178" s="18">
        <v>0</v>
      </c>
    </row>
    <row r="1179" spans="1:3">
      <c r="A1179" s="17">
        <v>21699</v>
      </c>
      <c r="B1179" s="19" t="s">
        <v>971</v>
      </c>
      <c r="C1179" s="18">
        <f>SUM(C1180:C1181)</f>
        <v>234</v>
      </c>
    </row>
    <row r="1180" spans="1:3">
      <c r="A1180" s="17">
        <v>2169901</v>
      </c>
      <c r="B1180" s="17" t="s">
        <v>972</v>
      </c>
      <c r="C1180" s="18">
        <v>0</v>
      </c>
    </row>
    <row r="1181" spans="1:3">
      <c r="A1181" s="17">
        <v>2169999</v>
      </c>
      <c r="B1181" s="17" t="s">
        <v>973</v>
      </c>
      <c r="C1181" s="18">
        <v>234</v>
      </c>
    </row>
    <row r="1182" spans="1:3">
      <c r="A1182" s="17">
        <v>217</v>
      </c>
      <c r="B1182" s="19" t="s">
        <v>974</v>
      </c>
      <c r="C1182" s="18">
        <f>SUM(C1183,C1190,C1200,C1206,C1209)</f>
        <v>23</v>
      </c>
    </row>
    <row r="1183" spans="1:3">
      <c r="A1183" s="17">
        <v>21701</v>
      </c>
      <c r="B1183" s="19" t="s">
        <v>975</v>
      </c>
      <c r="C1183" s="18">
        <f>SUM(C1184:C1189)</f>
        <v>0</v>
      </c>
    </row>
    <row r="1184" spans="1:3">
      <c r="A1184" s="17">
        <v>2170101</v>
      </c>
      <c r="B1184" s="17" t="s">
        <v>93</v>
      </c>
      <c r="C1184" s="18">
        <v>0</v>
      </c>
    </row>
    <row r="1185" spans="1:3">
      <c r="A1185" s="17">
        <v>2170102</v>
      </c>
      <c r="B1185" s="17" t="s">
        <v>94</v>
      </c>
      <c r="C1185" s="18">
        <v>0</v>
      </c>
    </row>
    <row r="1186" spans="1:3">
      <c r="A1186" s="17">
        <v>2170103</v>
      </c>
      <c r="B1186" s="17" t="s">
        <v>95</v>
      </c>
      <c r="C1186" s="18">
        <v>0</v>
      </c>
    </row>
    <row r="1187" spans="1:3">
      <c r="A1187" s="17">
        <v>2170104</v>
      </c>
      <c r="B1187" s="17" t="s">
        <v>976</v>
      </c>
      <c r="C1187" s="18">
        <v>0</v>
      </c>
    </row>
    <row r="1188" spans="1:3">
      <c r="A1188" s="17">
        <v>2170150</v>
      </c>
      <c r="B1188" s="17" t="s">
        <v>102</v>
      </c>
      <c r="C1188" s="18">
        <v>0</v>
      </c>
    </row>
    <row r="1189" spans="1:3">
      <c r="A1189" s="17">
        <v>2170199</v>
      </c>
      <c r="B1189" s="17" t="s">
        <v>977</v>
      </c>
      <c r="C1189" s="18">
        <v>0</v>
      </c>
    </row>
    <row r="1190" spans="1:3">
      <c r="A1190" s="17">
        <v>21702</v>
      </c>
      <c r="B1190" s="19" t="s">
        <v>978</v>
      </c>
      <c r="C1190" s="18">
        <f>SUM(C1191:C1199)</f>
        <v>0</v>
      </c>
    </row>
    <row r="1191" spans="1:3">
      <c r="A1191" s="17">
        <v>2170201</v>
      </c>
      <c r="B1191" s="17" t="s">
        <v>979</v>
      </c>
      <c r="C1191" s="18">
        <v>0</v>
      </c>
    </row>
    <row r="1192" spans="1:3">
      <c r="A1192" s="17">
        <v>2170202</v>
      </c>
      <c r="B1192" s="17" t="s">
        <v>980</v>
      </c>
      <c r="C1192" s="18">
        <v>0</v>
      </c>
    </row>
    <row r="1193" spans="1:3">
      <c r="A1193" s="17">
        <v>2170203</v>
      </c>
      <c r="B1193" s="17" t="s">
        <v>981</v>
      </c>
      <c r="C1193" s="18">
        <v>0</v>
      </c>
    </row>
    <row r="1194" spans="1:3">
      <c r="A1194" s="17">
        <v>2170204</v>
      </c>
      <c r="B1194" s="17" t="s">
        <v>982</v>
      </c>
      <c r="C1194" s="18">
        <v>0</v>
      </c>
    </row>
    <row r="1195" spans="1:3">
      <c r="A1195" s="17">
        <v>2170205</v>
      </c>
      <c r="B1195" s="17" t="s">
        <v>983</v>
      </c>
      <c r="C1195" s="18">
        <v>0</v>
      </c>
    </row>
    <row r="1196" spans="1:3">
      <c r="A1196" s="17">
        <v>2170206</v>
      </c>
      <c r="B1196" s="17" t="s">
        <v>984</v>
      </c>
      <c r="C1196" s="18">
        <v>0</v>
      </c>
    </row>
    <row r="1197" spans="1:3">
      <c r="A1197" s="17">
        <v>2170207</v>
      </c>
      <c r="B1197" s="17" t="s">
        <v>985</v>
      </c>
      <c r="C1197" s="18">
        <v>0</v>
      </c>
    </row>
    <row r="1198" spans="1:3">
      <c r="A1198" s="17">
        <v>2170208</v>
      </c>
      <c r="B1198" s="17" t="s">
        <v>986</v>
      </c>
      <c r="C1198" s="18">
        <v>0</v>
      </c>
    </row>
    <row r="1199" spans="1:3">
      <c r="A1199" s="17">
        <v>2170299</v>
      </c>
      <c r="B1199" s="17" t="s">
        <v>987</v>
      </c>
      <c r="C1199" s="18">
        <v>0</v>
      </c>
    </row>
    <row r="1200" spans="1:3">
      <c r="A1200" s="17">
        <v>21703</v>
      </c>
      <c r="B1200" s="19" t="s">
        <v>988</v>
      </c>
      <c r="C1200" s="18">
        <f>SUM(C1201:C1205)</f>
        <v>16</v>
      </c>
    </row>
    <row r="1201" spans="1:3">
      <c r="A1201" s="17">
        <v>2170301</v>
      </c>
      <c r="B1201" s="17" t="s">
        <v>989</v>
      </c>
      <c r="C1201" s="18">
        <v>0</v>
      </c>
    </row>
    <row r="1202" spans="1:3">
      <c r="A1202" s="17">
        <v>2170302</v>
      </c>
      <c r="B1202" s="17" t="s">
        <v>990</v>
      </c>
      <c r="C1202" s="18">
        <v>0</v>
      </c>
    </row>
    <row r="1203" spans="1:3">
      <c r="A1203" s="17">
        <v>2170303</v>
      </c>
      <c r="B1203" s="17" t="s">
        <v>991</v>
      </c>
      <c r="C1203" s="18">
        <v>0</v>
      </c>
    </row>
    <row r="1204" spans="1:3">
      <c r="A1204" s="17">
        <v>2170304</v>
      </c>
      <c r="B1204" s="17" t="s">
        <v>992</v>
      </c>
      <c r="C1204" s="18">
        <v>0</v>
      </c>
    </row>
    <row r="1205" spans="1:3">
      <c r="A1205" s="17">
        <v>2170399</v>
      </c>
      <c r="B1205" s="17" t="s">
        <v>993</v>
      </c>
      <c r="C1205" s="18">
        <v>16</v>
      </c>
    </row>
    <row r="1206" spans="1:3">
      <c r="A1206" s="17">
        <v>21704</v>
      </c>
      <c r="B1206" s="19" t="s">
        <v>994</v>
      </c>
      <c r="C1206" s="18">
        <f>SUM(C1207:C1208)</f>
        <v>0</v>
      </c>
    </row>
    <row r="1207" spans="1:3">
      <c r="A1207" s="17">
        <v>2170401</v>
      </c>
      <c r="B1207" s="17" t="s">
        <v>995</v>
      </c>
      <c r="C1207" s="18">
        <v>0</v>
      </c>
    </row>
    <row r="1208" spans="1:3">
      <c r="A1208" s="17">
        <v>2170499</v>
      </c>
      <c r="B1208" s="17" t="s">
        <v>996</v>
      </c>
      <c r="C1208" s="18">
        <v>0</v>
      </c>
    </row>
    <row r="1209" spans="1:3">
      <c r="A1209" s="17">
        <v>21799</v>
      </c>
      <c r="B1209" s="19" t="s">
        <v>997</v>
      </c>
      <c r="C1209" s="18">
        <f>C1210</f>
        <v>7</v>
      </c>
    </row>
    <row r="1210" spans="1:3">
      <c r="A1210" s="17">
        <v>2179901</v>
      </c>
      <c r="B1210" s="17" t="s">
        <v>998</v>
      </c>
      <c r="C1210" s="18">
        <v>7</v>
      </c>
    </row>
    <row r="1211" spans="1:3">
      <c r="A1211" s="17">
        <v>219</v>
      </c>
      <c r="B1211" s="19" t="s">
        <v>999</v>
      </c>
      <c r="C1211" s="18">
        <f>SUM(C1212:C1220)</f>
        <v>0</v>
      </c>
    </row>
    <row r="1212" spans="1:3">
      <c r="A1212" s="17">
        <v>21901</v>
      </c>
      <c r="B1212" s="19" t="s">
        <v>1000</v>
      </c>
      <c r="C1212" s="18">
        <v>0</v>
      </c>
    </row>
    <row r="1213" spans="1:3">
      <c r="A1213" s="17">
        <v>21902</v>
      </c>
      <c r="B1213" s="19" t="s">
        <v>1001</v>
      </c>
      <c r="C1213" s="18">
        <v>0</v>
      </c>
    </row>
    <row r="1214" spans="1:3">
      <c r="A1214" s="17">
        <v>21903</v>
      </c>
      <c r="B1214" s="19" t="s">
        <v>1002</v>
      </c>
      <c r="C1214" s="18">
        <v>0</v>
      </c>
    </row>
    <row r="1215" spans="1:3">
      <c r="A1215" s="17">
        <v>21904</v>
      </c>
      <c r="B1215" s="19" t="s">
        <v>1003</v>
      </c>
      <c r="C1215" s="18">
        <v>0</v>
      </c>
    </row>
    <row r="1216" spans="1:3">
      <c r="A1216" s="17">
        <v>21905</v>
      </c>
      <c r="B1216" s="19" t="s">
        <v>1004</v>
      </c>
      <c r="C1216" s="18">
        <v>0</v>
      </c>
    </row>
    <row r="1217" spans="1:3">
      <c r="A1217" s="17">
        <v>21906</v>
      </c>
      <c r="B1217" s="19" t="s">
        <v>744</v>
      </c>
      <c r="C1217" s="18">
        <v>0</v>
      </c>
    </row>
    <row r="1218" spans="1:3">
      <c r="A1218" s="17">
        <v>21907</v>
      </c>
      <c r="B1218" s="19" t="s">
        <v>1005</v>
      </c>
      <c r="C1218" s="18">
        <v>0</v>
      </c>
    </row>
    <row r="1219" spans="1:3">
      <c r="A1219" s="17">
        <v>21908</v>
      </c>
      <c r="B1219" s="19" t="s">
        <v>1006</v>
      </c>
      <c r="C1219" s="18">
        <v>0</v>
      </c>
    </row>
    <row r="1220" spans="1:3">
      <c r="A1220" s="17">
        <v>21999</v>
      </c>
      <c r="B1220" s="19" t="s">
        <v>1007</v>
      </c>
      <c r="C1220" s="18">
        <v>0</v>
      </c>
    </row>
    <row r="1221" spans="1:3">
      <c r="A1221" s="17">
        <v>220</v>
      </c>
      <c r="B1221" s="19" t="s">
        <v>1008</v>
      </c>
      <c r="C1221" s="18">
        <f>SUM(C1222,C1242,C1261,C1270,C1283,C1298)</f>
        <v>2669</v>
      </c>
    </row>
    <row r="1222" spans="1:3">
      <c r="A1222" s="17">
        <v>22001</v>
      </c>
      <c r="B1222" s="19" t="s">
        <v>1009</v>
      </c>
      <c r="C1222" s="18">
        <f>SUM(C1223:C1241)</f>
        <v>2568</v>
      </c>
    </row>
    <row r="1223" spans="1:3">
      <c r="A1223" s="17">
        <v>2200101</v>
      </c>
      <c r="B1223" s="17" t="s">
        <v>93</v>
      </c>
      <c r="C1223" s="18">
        <v>108</v>
      </c>
    </row>
    <row r="1224" spans="1:3">
      <c r="A1224" s="17">
        <v>2200102</v>
      </c>
      <c r="B1224" s="17" t="s">
        <v>94</v>
      </c>
      <c r="C1224" s="18">
        <v>350</v>
      </c>
    </row>
    <row r="1225" spans="1:3">
      <c r="A1225" s="17">
        <v>2200103</v>
      </c>
      <c r="B1225" s="17" t="s">
        <v>95</v>
      </c>
      <c r="C1225" s="18">
        <v>0</v>
      </c>
    </row>
    <row r="1226" spans="1:3">
      <c r="A1226" s="17">
        <v>2200104</v>
      </c>
      <c r="B1226" s="17" t="s">
        <v>1010</v>
      </c>
      <c r="C1226" s="18">
        <v>158</v>
      </c>
    </row>
    <row r="1227" spans="1:3">
      <c r="A1227" s="17">
        <v>2200105</v>
      </c>
      <c r="B1227" s="17" t="s">
        <v>1011</v>
      </c>
      <c r="C1227" s="18">
        <v>0</v>
      </c>
    </row>
    <row r="1228" spans="1:3">
      <c r="A1228" s="17">
        <v>2200106</v>
      </c>
      <c r="B1228" s="17" t="s">
        <v>1012</v>
      </c>
      <c r="C1228" s="18">
        <v>480</v>
      </c>
    </row>
    <row r="1229" spans="1:3">
      <c r="A1229" s="17">
        <v>2200107</v>
      </c>
      <c r="B1229" s="17" t="s">
        <v>1013</v>
      </c>
      <c r="C1229" s="18">
        <v>0</v>
      </c>
    </row>
    <row r="1230" spans="1:3">
      <c r="A1230" s="17">
        <v>2200108</v>
      </c>
      <c r="B1230" s="17" t="s">
        <v>1014</v>
      </c>
      <c r="C1230" s="18">
        <v>0</v>
      </c>
    </row>
    <row r="1231" spans="1:3">
      <c r="A1231" s="17">
        <v>2200109</v>
      </c>
      <c r="B1231" s="17" t="s">
        <v>1015</v>
      </c>
      <c r="C1231" s="18">
        <v>0</v>
      </c>
    </row>
    <row r="1232" spans="1:3">
      <c r="A1232" s="17">
        <v>2200110</v>
      </c>
      <c r="B1232" s="17" t="s">
        <v>1016</v>
      </c>
      <c r="C1232" s="18">
        <v>251</v>
      </c>
    </row>
    <row r="1233" spans="1:3">
      <c r="A1233" s="17">
        <v>2200111</v>
      </c>
      <c r="B1233" s="17" t="s">
        <v>1017</v>
      </c>
      <c r="C1233" s="18">
        <v>174</v>
      </c>
    </row>
    <row r="1234" spans="1:3">
      <c r="A1234" s="17">
        <v>2200112</v>
      </c>
      <c r="B1234" s="17" t="s">
        <v>1018</v>
      </c>
      <c r="C1234" s="18">
        <v>0</v>
      </c>
    </row>
    <row r="1235" spans="1:3">
      <c r="A1235" s="17">
        <v>2200113</v>
      </c>
      <c r="B1235" s="17" t="s">
        <v>1019</v>
      </c>
      <c r="C1235" s="18">
        <v>55</v>
      </c>
    </row>
    <row r="1236" spans="1:3">
      <c r="A1236" s="17">
        <v>2200114</v>
      </c>
      <c r="B1236" s="17" t="s">
        <v>1020</v>
      </c>
      <c r="C1236" s="18">
        <v>0</v>
      </c>
    </row>
    <row r="1237" spans="1:3">
      <c r="A1237" s="17">
        <v>2200115</v>
      </c>
      <c r="B1237" s="17" t="s">
        <v>1021</v>
      </c>
      <c r="C1237" s="18">
        <v>0</v>
      </c>
    </row>
    <row r="1238" spans="1:3">
      <c r="A1238" s="17">
        <v>2200116</v>
      </c>
      <c r="B1238" s="17" t="s">
        <v>1022</v>
      </c>
      <c r="C1238" s="18">
        <v>0</v>
      </c>
    </row>
    <row r="1239" spans="1:3">
      <c r="A1239" s="17">
        <v>2200119</v>
      </c>
      <c r="B1239" s="17" t="s">
        <v>1023</v>
      </c>
      <c r="C1239" s="18">
        <v>0</v>
      </c>
    </row>
    <row r="1240" spans="1:3">
      <c r="A1240" s="17">
        <v>2200150</v>
      </c>
      <c r="B1240" s="17" t="s">
        <v>102</v>
      </c>
      <c r="C1240" s="18">
        <v>770</v>
      </c>
    </row>
    <row r="1241" spans="1:3">
      <c r="A1241" s="17">
        <v>2200199</v>
      </c>
      <c r="B1241" s="17" t="s">
        <v>1024</v>
      </c>
      <c r="C1241" s="18">
        <v>222</v>
      </c>
    </row>
    <row r="1242" spans="1:3">
      <c r="A1242" s="17">
        <v>22002</v>
      </c>
      <c r="B1242" s="19" t="s">
        <v>1025</v>
      </c>
      <c r="C1242" s="18">
        <f>SUM(C1243:C1260)</f>
        <v>0</v>
      </c>
    </row>
    <row r="1243" spans="1:3">
      <c r="A1243" s="17">
        <v>2200201</v>
      </c>
      <c r="B1243" s="17" t="s">
        <v>93</v>
      </c>
      <c r="C1243" s="18">
        <v>0</v>
      </c>
    </row>
    <row r="1244" spans="1:3">
      <c r="A1244" s="17">
        <v>2200202</v>
      </c>
      <c r="B1244" s="17" t="s">
        <v>94</v>
      </c>
      <c r="C1244" s="18">
        <v>0</v>
      </c>
    </row>
    <row r="1245" spans="1:3">
      <c r="A1245" s="17">
        <v>2200203</v>
      </c>
      <c r="B1245" s="17" t="s">
        <v>95</v>
      </c>
      <c r="C1245" s="18">
        <v>0</v>
      </c>
    </row>
    <row r="1246" spans="1:3">
      <c r="A1246" s="17">
        <v>2200204</v>
      </c>
      <c r="B1246" s="17" t="s">
        <v>1026</v>
      </c>
      <c r="C1246" s="18">
        <v>0</v>
      </c>
    </row>
    <row r="1247" spans="1:3">
      <c r="A1247" s="17">
        <v>2200205</v>
      </c>
      <c r="B1247" s="17" t="s">
        <v>1027</v>
      </c>
      <c r="C1247" s="18">
        <v>0</v>
      </c>
    </row>
    <row r="1248" spans="1:3">
      <c r="A1248" s="17">
        <v>2200206</v>
      </c>
      <c r="B1248" s="17" t="s">
        <v>1028</v>
      </c>
      <c r="C1248" s="18">
        <v>0</v>
      </c>
    </row>
    <row r="1249" spans="1:3">
      <c r="A1249" s="17">
        <v>2200207</v>
      </c>
      <c r="B1249" s="17" t="s">
        <v>1029</v>
      </c>
      <c r="C1249" s="18">
        <v>0</v>
      </c>
    </row>
    <row r="1250" spans="1:3">
      <c r="A1250" s="17">
        <v>2200208</v>
      </c>
      <c r="B1250" s="17" t="s">
        <v>1030</v>
      </c>
      <c r="C1250" s="18">
        <v>0</v>
      </c>
    </row>
    <row r="1251" spans="1:3">
      <c r="A1251" s="17">
        <v>2200209</v>
      </c>
      <c r="B1251" s="17" t="s">
        <v>1031</v>
      </c>
      <c r="C1251" s="18">
        <v>0</v>
      </c>
    </row>
    <row r="1252" spans="1:3">
      <c r="A1252" s="17">
        <v>2200210</v>
      </c>
      <c r="B1252" s="17" t="s">
        <v>1032</v>
      </c>
      <c r="C1252" s="18">
        <v>0</v>
      </c>
    </row>
    <row r="1253" spans="1:3">
      <c r="A1253" s="17">
        <v>2200211</v>
      </c>
      <c r="B1253" s="17" t="s">
        <v>1033</v>
      </c>
      <c r="C1253" s="18">
        <v>0</v>
      </c>
    </row>
    <row r="1254" spans="1:3">
      <c r="A1254" s="17">
        <v>2200212</v>
      </c>
      <c r="B1254" s="17" t="s">
        <v>1034</v>
      </c>
      <c r="C1254" s="18">
        <v>0</v>
      </c>
    </row>
    <row r="1255" spans="1:3">
      <c r="A1255" s="17">
        <v>2200213</v>
      </c>
      <c r="B1255" s="17" t="s">
        <v>1035</v>
      </c>
      <c r="C1255" s="18">
        <v>0</v>
      </c>
    </row>
    <row r="1256" spans="1:3">
      <c r="A1256" s="17">
        <v>2200215</v>
      </c>
      <c r="B1256" s="17" t="s">
        <v>1036</v>
      </c>
      <c r="C1256" s="18">
        <v>0</v>
      </c>
    </row>
    <row r="1257" spans="1:3">
      <c r="A1257" s="17">
        <v>2200217</v>
      </c>
      <c r="B1257" s="17" t="s">
        <v>1037</v>
      </c>
      <c r="C1257" s="18">
        <v>0</v>
      </c>
    </row>
    <row r="1258" spans="1:3">
      <c r="A1258" s="17">
        <v>2200218</v>
      </c>
      <c r="B1258" s="17" t="s">
        <v>1038</v>
      </c>
      <c r="C1258" s="18">
        <v>0</v>
      </c>
    </row>
    <row r="1259" spans="1:3">
      <c r="A1259" s="17">
        <v>2200250</v>
      </c>
      <c r="B1259" s="17" t="s">
        <v>102</v>
      </c>
      <c r="C1259" s="18">
        <v>0</v>
      </c>
    </row>
    <row r="1260" spans="1:3">
      <c r="A1260" s="17">
        <v>2200299</v>
      </c>
      <c r="B1260" s="17" t="s">
        <v>1039</v>
      </c>
      <c r="C1260" s="18">
        <v>0</v>
      </c>
    </row>
    <row r="1261" spans="1:3">
      <c r="A1261" s="17">
        <v>22003</v>
      </c>
      <c r="B1261" s="19" t="s">
        <v>1040</v>
      </c>
      <c r="C1261" s="18">
        <f>SUM(C1262:C1269)</f>
        <v>0</v>
      </c>
    </row>
    <row r="1262" spans="1:3">
      <c r="A1262" s="17">
        <v>2200301</v>
      </c>
      <c r="B1262" s="17" t="s">
        <v>93</v>
      </c>
      <c r="C1262" s="18">
        <v>0</v>
      </c>
    </row>
    <row r="1263" spans="1:3">
      <c r="A1263" s="17">
        <v>2200302</v>
      </c>
      <c r="B1263" s="17" t="s">
        <v>94</v>
      </c>
      <c r="C1263" s="18">
        <v>0</v>
      </c>
    </row>
    <row r="1264" spans="1:3">
      <c r="A1264" s="17">
        <v>2200303</v>
      </c>
      <c r="B1264" s="17" t="s">
        <v>95</v>
      </c>
      <c r="C1264" s="18">
        <v>0</v>
      </c>
    </row>
    <row r="1265" spans="1:3">
      <c r="A1265" s="17">
        <v>2200304</v>
      </c>
      <c r="B1265" s="17" t="s">
        <v>1041</v>
      </c>
      <c r="C1265" s="18">
        <v>0</v>
      </c>
    </row>
    <row r="1266" spans="1:3">
      <c r="A1266" s="17">
        <v>2200305</v>
      </c>
      <c r="B1266" s="17" t="s">
        <v>1042</v>
      </c>
      <c r="C1266" s="18">
        <v>0</v>
      </c>
    </row>
    <row r="1267" spans="1:3">
      <c r="A1267" s="17">
        <v>2200306</v>
      </c>
      <c r="B1267" s="17" t="s">
        <v>1043</v>
      </c>
      <c r="C1267" s="18">
        <v>0</v>
      </c>
    </row>
    <row r="1268" spans="1:3">
      <c r="A1268" s="17">
        <v>2200350</v>
      </c>
      <c r="B1268" s="17" t="s">
        <v>102</v>
      </c>
      <c r="C1268" s="18">
        <v>0</v>
      </c>
    </row>
    <row r="1269" spans="1:3">
      <c r="A1269" s="17">
        <v>2200399</v>
      </c>
      <c r="B1269" s="17" t="s">
        <v>1044</v>
      </c>
      <c r="C1269" s="18">
        <v>0</v>
      </c>
    </row>
    <row r="1270" spans="1:3">
      <c r="A1270" s="17">
        <v>22004</v>
      </c>
      <c r="B1270" s="19" t="s">
        <v>1045</v>
      </c>
      <c r="C1270" s="18">
        <f>SUM(C1271:C1282)</f>
        <v>54</v>
      </c>
    </row>
    <row r="1271" spans="1:3">
      <c r="A1271" s="17">
        <v>2200401</v>
      </c>
      <c r="B1271" s="17" t="s">
        <v>93</v>
      </c>
      <c r="C1271" s="18">
        <v>0</v>
      </c>
    </row>
    <row r="1272" spans="1:3">
      <c r="A1272" s="17">
        <v>2200402</v>
      </c>
      <c r="B1272" s="17" t="s">
        <v>94</v>
      </c>
      <c r="C1272" s="18">
        <v>0</v>
      </c>
    </row>
    <row r="1273" spans="1:3">
      <c r="A1273" s="17">
        <v>2200403</v>
      </c>
      <c r="B1273" s="17" t="s">
        <v>95</v>
      </c>
      <c r="C1273" s="18">
        <v>0</v>
      </c>
    </row>
    <row r="1274" spans="1:3">
      <c r="A1274" s="17">
        <v>2200404</v>
      </c>
      <c r="B1274" s="17" t="s">
        <v>1046</v>
      </c>
      <c r="C1274" s="18">
        <v>0</v>
      </c>
    </row>
    <row r="1275" spans="1:3">
      <c r="A1275" s="17">
        <v>2200405</v>
      </c>
      <c r="B1275" s="17" t="s">
        <v>1047</v>
      </c>
      <c r="C1275" s="18">
        <v>5</v>
      </c>
    </row>
    <row r="1276" spans="1:3">
      <c r="A1276" s="17">
        <v>2200406</v>
      </c>
      <c r="B1276" s="17" t="s">
        <v>1048</v>
      </c>
      <c r="C1276" s="18">
        <v>10</v>
      </c>
    </row>
    <row r="1277" spans="1:3">
      <c r="A1277" s="17">
        <v>2200407</v>
      </c>
      <c r="B1277" s="17" t="s">
        <v>1049</v>
      </c>
      <c r="C1277" s="18">
        <v>0</v>
      </c>
    </row>
    <row r="1278" spans="1:3">
      <c r="A1278" s="17">
        <v>2200408</v>
      </c>
      <c r="B1278" s="17" t="s">
        <v>1050</v>
      </c>
      <c r="C1278" s="18">
        <v>0</v>
      </c>
    </row>
    <row r="1279" spans="1:3">
      <c r="A1279" s="17">
        <v>2200409</v>
      </c>
      <c r="B1279" s="17" t="s">
        <v>1051</v>
      </c>
      <c r="C1279" s="18">
        <v>0</v>
      </c>
    </row>
    <row r="1280" spans="1:3">
      <c r="A1280" s="17">
        <v>2200410</v>
      </c>
      <c r="B1280" s="17" t="s">
        <v>1052</v>
      </c>
      <c r="C1280" s="18">
        <v>0</v>
      </c>
    </row>
    <row r="1281" spans="1:3">
      <c r="A1281" s="17">
        <v>2200450</v>
      </c>
      <c r="B1281" s="17" t="s">
        <v>1053</v>
      </c>
      <c r="C1281" s="18">
        <v>39</v>
      </c>
    </row>
    <row r="1282" spans="1:3">
      <c r="A1282" s="17">
        <v>2200499</v>
      </c>
      <c r="B1282" s="17" t="s">
        <v>1054</v>
      </c>
      <c r="C1282" s="18">
        <v>0</v>
      </c>
    </row>
    <row r="1283" spans="1:3">
      <c r="A1283" s="17">
        <v>22005</v>
      </c>
      <c r="B1283" s="19" t="s">
        <v>1055</v>
      </c>
      <c r="C1283" s="18">
        <f>SUM(C1284:C1297)</f>
        <v>47</v>
      </c>
    </row>
    <row r="1284" spans="1:3">
      <c r="A1284" s="17">
        <v>2200501</v>
      </c>
      <c r="B1284" s="17" t="s">
        <v>93</v>
      </c>
      <c r="C1284" s="18">
        <v>0</v>
      </c>
    </row>
    <row r="1285" spans="1:3">
      <c r="A1285" s="17">
        <v>2200502</v>
      </c>
      <c r="B1285" s="17" t="s">
        <v>94</v>
      </c>
      <c r="C1285" s="18">
        <v>0</v>
      </c>
    </row>
    <row r="1286" spans="1:3">
      <c r="A1286" s="17">
        <v>2200503</v>
      </c>
      <c r="B1286" s="17" t="s">
        <v>95</v>
      </c>
      <c r="C1286" s="18">
        <v>0</v>
      </c>
    </row>
    <row r="1287" spans="1:3">
      <c r="A1287" s="17">
        <v>2200504</v>
      </c>
      <c r="B1287" s="17" t="s">
        <v>1056</v>
      </c>
      <c r="C1287" s="18">
        <v>42</v>
      </c>
    </row>
    <row r="1288" spans="1:3">
      <c r="A1288" s="17">
        <v>2200506</v>
      </c>
      <c r="B1288" s="17" t="s">
        <v>1057</v>
      </c>
      <c r="C1288" s="18">
        <v>0</v>
      </c>
    </row>
    <row r="1289" spans="1:3">
      <c r="A1289" s="17">
        <v>2200507</v>
      </c>
      <c r="B1289" s="17" t="s">
        <v>1058</v>
      </c>
      <c r="C1289" s="18">
        <v>0</v>
      </c>
    </row>
    <row r="1290" spans="1:3">
      <c r="A1290" s="17">
        <v>2200508</v>
      </c>
      <c r="B1290" s="17" t="s">
        <v>1059</v>
      </c>
      <c r="C1290" s="18">
        <v>0</v>
      </c>
    </row>
    <row r="1291" spans="1:3">
      <c r="A1291" s="17">
        <v>2200509</v>
      </c>
      <c r="B1291" s="17" t="s">
        <v>1060</v>
      </c>
      <c r="C1291" s="18">
        <v>5</v>
      </c>
    </row>
    <row r="1292" spans="1:3">
      <c r="A1292" s="17">
        <v>2200510</v>
      </c>
      <c r="B1292" s="17" t="s">
        <v>1061</v>
      </c>
      <c r="C1292" s="18">
        <v>0</v>
      </c>
    </row>
    <row r="1293" spans="1:3">
      <c r="A1293" s="17">
        <v>2200511</v>
      </c>
      <c r="B1293" s="17" t="s">
        <v>1062</v>
      </c>
      <c r="C1293" s="18">
        <v>0</v>
      </c>
    </row>
    <row r="1294" spans="1:3">
      <c r="A1294" s="17">
        <v>2200512</v>
      </c>
      <c r="B1294" s="17" t="s">
        <v>1063</v>
      </c>
      <c r="C1294" s="18">
        <v>0</v>
      </c>
    </row>
    <row r="1295" spans="1:3">
      <c r="A1295" s="17">
        <v>2200513</v>
      </c>
      <c r="B1295" s="17" t="s">
        <v>1064</v>
      </c>
      <c r="C1295" s="18">
        <v>0</v>
      </c>
    </row>
    <row r="1296" spans="1:3">
      <c r="A1296" s="17">
        <v>2200514</v>
      </c>
      <c r="B1296" s="17" t="s">
        <v>1065</v>
      </c>
      <c r="C1296" s="18">
        <v>0</v>
      </c>
    </row>
    <row r="1297" spans="1:3">
      <c r="A1297" s="17">
        <v>2200599</v>
      </c>
      <c r="B1297" s="17" t="s">
        <v>1066</v>
      </c>
      <c r="C1297" s="18">
        <v>0</v>
      </c>
    </row>
    <row r="1298" spans="1:3">
      <c r="A1298" s="17">
        <v>22099</v>
      </c>
      <c r="B1298" s="19" t="s">
        <v>1067</v>
      </c>
      <c r="C1298" s="18">
        <f>C1299</f>
        <v>0</v>
      </c>
    </row>
    <row r="1299" spans="1:3">
      <c r="A1299" s="17">
        <v>2209901</v>
      </c>
      <c r="B1299" s="17" t="s">
        <v>1068</v>
      </c>
      <c r="C1299" s="18">
        <v>0</v>
      </c>
    </row>
    <row r="1300" spans="1:3">
      <c r="A1300" s="17">
        <v>221</v>
      </c>
      <c r="B1300" s="19" t="s">
        <v>1069</v>
      </c>
      <c r="C1300" s="18">
        <f>SUM(C1301,C1310,C1314)</f>
        <v>5951</v>
      </c>
    </row>
    <row r="1301" spans="1:3">
      <c r="A1301" s="17">
        <v>22101</v>
      </c>
      <c r="B1301" s="19" t="s">
        <v>1070</v>
      </c>
      <c r="C1301" s="18">
        <f>SUM(C1302:C1309)</f>
        <v>5951</v>
      </c>
    </row>
    <row r="1302" spans="1:3">
      <c r="A1302" s="17">
        <v>2210101</v>
      </c>
      <c r="B1302" s="17" t="s">
        <v>1071</v>
      </c>
      <c r="C1302" s="18">
        <v>0</v>
      </c>
    </row>
    <row r="1303" spans="1:3">
      <c r="A1303" s="17">
        <v>2210102</v>
      </c>
      <c r="B1303" s="17" t="s">
        <v>1072</v>
      </c>
      <c r="C1303" s="18">
        <v>0</v>
      </c>
    </row>
    <row r="1304" spans="1:3">
      <c r="A1304" s="17">
        <v>2210103</v>
      </c>
      <c r="B1304" s="17" t="s">
        <v>1073</v>
      </c>
      <c r="C1304" s="18">
        <v>0</v>
      </c>
    </row>
    <row r="1305" spans="1:3">
      <c r="A1305" s="17">
        <v>2210104</v>
      </c>
      <c r="B1305" s="17" t="s">
        <v>1074</v>
      </c>
      <c r="C1305" s="18">
        <v>0</v>
      </c>
    </row>
    <row r="1306" spans="1:3">
      <c r="A1306" s="17">
        <v>2210105</v>
      </c>
      <c r="B1306" s="17" t="s">
        <v>1075</v>
      </c>
      <c r="C1306" s="18">
        <v>5852</v>
      </c>
    </row>
    <row r="1307" spans="1:3">
      <c r="A1307" s="17">
        <v>2210106</v>
      </c>
      <c r="B1307" s="17" t="s">
        <v>1076</v>
      </c>
      <c r="C1307" s="18">
        <v>0</v>
      </c>
    </row>
    <row r="1308" spans="1:3">
      <c r="A1308" s="17">
        <v>2210107</v>
      </c>
      <c r="B1308" s="17" t="s">
        <v>1077</v>
      </c>
      <c r="C1308" s="18">
        <v>0</v>
      </c>
    </row>
    <row r="1309" spans="1:3">
      <c r="A1309" s="17">
        <v>2210199</v>
      </c>
      <c r="B1309" s="17" t="s">
        <v>1078</v>
      </c>
      <c r="C1309" s="18">
        <v>99</v>
      </c>
    </row>
    <row r="1310" spans="1:3">
      <c r="A1310" s="17">
        <v>22102</v>
      </c>
      <c r="B1310" s="19" t="s">
        <v>1079</v>
      </c>
      <c r="C1310" s="18">
        <f>SUM(C1311:C1313)</f>
        <v>0</v>
      </c>
    </row>
    <row r="1311" spans="1:3">
      <c r="A1311" s="17">
        <v>2210201</v>
      </c>
      <c r="B1311" s="17" t="s">
        <v>1080</v>
      </c>
      <c r="C1311" s="18">
        <v>0</v>
      </c>
    </row>
    <row r="1312" spans="1:3">
      <c r="A1312" s="17">
        <v>2210202</v>
      </c>
      <c r="B1312" s="17" t="s">
        <v>1081</v>
      </c>
      <c r="C1312" s="18">
        <v>0</v>
      </c>
    </row>
    <row r="1313" spans="1:3">
      <c r="A1313" s="17">
        <v>2210203</v>
      </c>
      <c r="B1313" s="17" t="s">
        <v>1082</v>
      </c>
      <c r="C1313" s="18">
        <v>0</v>
      </c>
    </row>
    <row r="1314" spans="1:3">
      <c r="A1314" s="17">
        <v>22103</v>
      </c>
      <c r="B1314" s="19" t="s">
        <v>1083</v>
      </c>
      <c r="C1314" s="18">
        <f>SUM(C1315:C1317)</f>
        <v>0</v>
      </c>
    </row>
    <row r="1315" spans="1:3">
      <c r="A1315" s="17">
        <v>2210301</v>
      </c>
      <c r="B1315" s="17" t="s">
        <v>1084</v>
      </c>
      <c r="C1315" s="18">
        <v>0</v>
      </c>
    </row>
    <row r="1316" spans="1:3">
      <c r="A1316" s="17">
        <v>2210302</v>
      </c>
      <c r="B1316" s="17" t="s">
        <v>1085</v>
      </c>
      <c r="C1316" s="18">
        <v>0</v>
      </c>
    </row>
    <row r="1317" spans="1:3">
      <c r="A1317" s="17">
        <v>2210399</v>
      </c>
      <c r="B1317" s="17" t="s">
        <v>1086</v>
      </c>
      <c r="C1317" s="18">
        <v>0</v>
      </c>
    </row>
    <row r="1318" spans="1:3">
      <c r="A1318" s="17">
        <v>222</v>
      </c>
      <c r="B1318" s="19" t="s">
        <v>1087</v>
      </c>
      <c r="C1318" s="18">
        <f>SUM(C1319,C1334,C1348,C1353,C1359)</f>
        <v>325</v>
      </c>
    </row>
    <row r="1319" spans="1:3">
      <c r="A1319" s="17">
        <v>22201</v>
      </c>
      <c r="B1319" s="19" t="s">
        <v>1088</v>
      </c>
      <c r="C1319" s="18">
        <f>SUM(C1320:C1333)</f>
        <v>293</v>
      </c>
    </row>
    <row r="1320" spans="1:3">
      <c r="A1320" s="17">
        <v>2220101</v>
      </c>
      <c r="B1320" s="17" t="s">
        <v>93</v>
      </c>
      <c r="C1320" s="18">
        <v>180</v>
      </c>
    </row>
    <row r="1321" spans="1:3">
      <c r="A1321" s="17">
        <v>2220102</v>
      </c>
      <c r="B1321" s="17" t="s">
        <v>94</v>
      </c>
      <c r="C1321" s="18">
        <v>0</v>
      </c>
    </row>
    <row r="1322" spans="1:3">
      <c r="A1322" s="17">
        <v>2220103</v>
      </c>
      <c r="B1322" s="17" t="s">
        <v>95</v>
      </c>
      <c r="C1322" s="18">
        <v>0</v>
      </c>
    </row>
    <row r="1323" spans="1:3">
      <c r="A1323" s="17">
        <v>2220104</v>
      </c>
      <c r="B1323" s="17" t="s">
        <v>1089</v>
      </c>
      <c r="C1323" s="18">
        <v>0</v>
      </c>
    </row>
    <row r="1324" spans="1:3">
      <c r="A1324" s="17">
        <v>2220105</v>
      </c>
      <c r="B1324" s="17" t="s">
        <v>1090</v>
      </c>
      <c r="C1324" s="18">
        <v>0</v>
      </c>
    </row>
    <row r="1325" spans="1:3">
      <c r="A1325" s="17">
        <v>2220106</v>
      </c>
      <c r="B1325" s="17" t="s">
        <v>1091</v>
      </c>
      <c r="C1325" s="18">
        <v>0</v>
      </c>
    </row>
    <row r="1326" spans="1:3">
      <c r="A1326" s="17">
        <v>2220107</v>
      </c>
      <c r="B1326" s="17" t="s">
        <v>1092</v>
      </c>
      <c r="C1326" s="18">
        <v>0</v>
      </c>
    </row>
    <row r="1327" spans="1:3">
      <c r="A1327" s="17">
        <v>2220112</v>
      </c>
      <c r="B1327" s="17" t="s">
        <v>1093</v>
      </c>
      <c r="C1327" s="18">
        <v>27</v>
      </c>
    </row>
    <row r="1328" spans="1:3">
      <c r="A1328" s="17">
        <v>2220113</v>
      </c>
      <c r="B1328" s="17" t="s">
        <v>1094</v>
      </c>
      <c r="C1328" s="18">
        <v>0</v>
      </c>
    </row>
    <row r="1329" spans="1:3">
      <c r="A1329" s="17">
        <v>2220114</v>
      </c>
      <c r="B1329" s="17" t="s">
        <v>1095</v>
      </c>
      <c r="C1329" s="18">
        <v>0</v>
      </c>
    </row>
    <row r="1330" spans="1:3">
      <c r="A1330" s="17">
        <v>2220115</v>
      </c>
      <c r="B1330" s="17" t="s">
        <v>1096</v>
      </c>
      <c r="C1330" s="18">
        <v>0</v>
      </c>
    </row>
    <row r="1331" spans="1:3">
      <c r="A1331" s="17">
        <v>2220118</v>
      </c>
      <c r="B1331" s="17" t="s">
        <v>1097</v>
      </c>
      <c r="C1331" s="18">
        <v>0</v>
      </c>
    </row>
    <row r="1332" spans="1:3">
      <c r="A1332" s="17">
        <v>2220150</v>
      </c>
      <c r="B1332" s="17" t="s">
        <v>102</v>
      </c>
      <c r="C1332" s="18">
        <v>0</v>
      </c>
    </row>
    <row r="1333" spans="1:3">
      <c r="A1333" s="17">
        <v>2220199</v>
      </c>
      <c r="B1333" s="17" t="s">
        <v>1098</v>
      </c>
      <c r="C1333" s="18">
        <v>86</v>
      </c>
    </row>
    <row r="1334" spans="1:3">
      <c r="A1334" s="17">
        <v>22202</v>
      </c>
      <c r="B1334" s="19" t="s">
        <v>1099</v>
      </c>
      <c r="C1334" s="18">
        <f>SUM(C1335:C1347)</f>
        <v>0</v>
      </c>
    </row>
    <row r="1335" spans="1:3">
      <c r="A1335" s="17">
        <v>2220201</v>
      </c>
      <c r="B1335" s="17" t="s">
        <v>93</v>
      </c>
      <c r="C1335" s="18">
        <v>0</v>
      </c>
    </row>
    <row r="1336" spans="1:3">
      <c r="A1336" s="17">
        <v>2220202</v>
      </c>
      <c r="B1336" s="17" t="s">
        <v>94</v>
      </c>
      <c r="C1336" s="18">
        <v>0</v>
      </c>
    </row>
    <row r="1337" spans="1:3">
      <c r="A1337" s="17">
        <v>2220203</v>
      </c>
      <c r="B1337" s="17" t="s">
        <v>95</v>
      </c>
      <c r="C1337" s="18">
        <v>0</v>
      </c>
    </row>
    <row r="1338" spans="1:3">
      <c r="A1338" s="17">
        <v>2220204</v>
      </c>
      <c r="B1338" s="17" t="s">
        <v>1100</v>
      </c>
      <c r="C1338" s="18">
        <v>0</v>
      </c>
    </row>
    <row r="1339" spans="1:3">
      <c r="A1339" s="17">
        <v>2220205</v>
      </c>
      <c r="B1339" s="17" t="s">
        <v>1101</v>
      </c>
      <c r="C1339" s="18">
        <v>0</v>
      </c>
    </row>
    <row r="1340" spans="1:3">
      <c r="A1340" s="17">
        <v>2220206</v>
      </c>
      <c r="B1340" s="17" t="s">
        <v>1102</v>
      </c>
      <c r="C1340" s="18">
        <v>0</v>
      </c>
    </row>
    <row r="1341" spans="1:3">
      <c r="A1341" s="17">
        <v>2220207</v>
      </c>
      <c r="B1341" s="17" t="s">
        <v>1103</v>
      </c>
      <c r="C1341" s="18">
        <v>0</v>
      </c>
    </row>
    <row r="1342" spans="1:3">
      <c r="A1342" s="17">
        <v>2220209</v>
      </c>
      <c r="B1342" s="17" t="s">
        <v>1104</v>
      </c>
      <c r="C1342" s="18">
        <v>0</v>
      </c>
    </row>
    <row r="1343" spans="1:3">
      <c r="A1343" s="17">
        <v>2220210</v>
      </c>
      <c r="B1343" s="17" t="s">
        <v>1105</v>
      </c>
      <c r="C1343" s="18">
        <v>0</v>
      </c>
    </row>
    <row r="1344" spans="1:3">
      <c r="A1344" s="17">
        <v>2220211</v>
      </c>
      <c r="B1344" s="17" t="s">
        <v>1106</v>
      </c>
      <c r="C1344" s="18">
        <v>0</v>
      </c>
    </row>
    <row r="1345" spans="1:3">
      <c r="A1345" s="17">
        <v>2220212</v>
      </c>
      <c r="B1345" s="17" t="s">
        <v>1107</v>
      </c>
      <c r="C1345" s="18">
        <v>0</v>
      </c>
    </row>
    <row r="1346" spans="1:3">
      <c r="A1346" s="17">
        <v>2220250</v>
      </c>
      <c r="B1346" s="17" t="s">
        <v>102</v>
      </c>
      <c r="C1346" s="18">
        <v>0</v>
      </c>
    </row>
    <row r="1347" spans="1:3">
      <c r="A1347" s="17">
        <v>2220299</v>
      </c>
      <c r="B1347" s="17" t="s">
        <v>1108</v>
      </c>
      <c r="C1347" s="18">
        <v>0</v>
      </c>
    </row>
    <row r="1348" spans="1:3">
      <c r="A1348" s="17">
        <v>22203</v>
      </c>
      <c r="B1348" s="19" t="s">
        <v>1109</v>
      </c>
      <c r="C1348" s="18">
        <f>SUM(C1349:C1352)</f>
        <v>0</v>
      </c>
    </row>
    <row r="1349" spans="1:3">
      <c r="A1349" s="17">
        <v>2220301</v>
      </c>
      <c r="B1349" s="17" t="s">
        <v>1110</v>
      </c>
      <c r="C1349" s="18">
        <v>0</v>
      </c>
    </row>
    <row r="1350" spans="1:3">
      <c r="A1350" s="17">
        <v>2220303</v>
      </c>
      <c r="B1350" s="17" t="s">
        <v>1111</v>
      </c>
      <c r="C1350" s="18">
        <v>0</v>
      </c>
    </row>
    <row r="1351" spans="1:3">
      <c r="A1351" s="17">
        <v>2220304</v>
      </c>
      <c r="B1351" s="17" t="s">
        <v>1112</v>
      </c>
      <c r="C1351" s="18">
        <v>0</v>
      </c>
    </row>
    <row r="1352" spans="1:3">
      <c r="A1352" s="17">
        <v>2220399</v>
      </c>
      <c r="B1352" s="17" t="s">
        <v>1113</v>
      </c>
      <c r="C1352" s="18">
        <v>0</v>
      </c>
    </row>
    <row r="1353" spans="1:3">
      <c r="A1353" s="17">
        <v>22204</v>
      </c>
      <c r="B1353" s="19" t="s">
        <v>1114</v>
      </c>
      <c r="C1353" s="18">
        <f>SUM(C1354:C1358)</f>
        <v>32</v>
      </c>
    </row>
    <row r="1354" spans="1:3">
      <c r="A1354" s="17">
        <v>2220401</v>
      </c>
      <c r="B1354" s="17" t="s">
        <v>1115</v>
      </c>
      <c r="C1354" s="18">
        <v>32</v>
      </c>
    </row>
    <row r="1355" spans="1:3">
      <c r="A1355" s="17">
        <v>2220402</v>
      </c>
      <c r="B1355" s="17" t="s">
        <v>1116</v>
      </c>
      <c r="C1355" s="18">
        <v>0</v>
      </c>
    </row>
    <row r="1356" spans="1:3">
      <c r="A1356" s="17">
        <v>2220403</v>
      </c>
      <c r="B1356" s="17" t="s">
        <v>1117</v>
      </c>
      <c r="C1356" s="18">
        <v>0</v>
      </c>
    </row>
    <row r="1357" spans="1:3">
      <c r="A1357" s="17">
        <v>2220404</v>
      </c>
      <c r="B1357" s="17" t="s">
        <v>1118</v>
      </c>
      <c r="C1357" s="18">
        <v>0</v>
      </c>
    </row>
    <row r="1358" spans="1:3">
      <c r="A1358" s="17">
        <v>2220499</v>
      </c>
      <c r="B1358" s="17" t="s">
        <v>1119</v>
      </c>
      <c r="C1358" s="18">
        <v>0</v>
      </c>
    </row>
    <row r="1359" spans="1:3">
      <c r="A1359" s="17">
        <v>22205</v>
      </c>
      <c r="B1359" s="19" t="s">
        <v>1120</v>
      </c>
      <c r="C1359" s="18">
        <f>SUM(C1360:C1370)</f>
        <v>0</v>
      </c>
    </row>
    <row r="1360" spans="1:3">
      <c r="A1360" s="17">
        <v>2220501</v>
      </c>
      <c r="B1360" s="17" t="s">
        <v>1121</v>
      </c>
      <c r="C1360" s="18">
        <v>0</v>
      </c>
    </row>
    <row r="1361" spans="1:3">
      <c r="A1361" s="17">
        <v>2220502</v>
      </c>
      <c r="B1361" s="17" t="s">
        <v>1122</v>
      </c>
      <c r="C1361" s="18">
        <v>0</v>
      </c>
    </row>
    <row r="1362" spans="1:3">
      <c r="A1362" s="17">
        <v>2220503</v>
      </c>
      <c r="B1362" s="17" t="s">
        <v>1123</v>
      </c>
      <c r="C1362" s="18">
        <v>0</v>
      </c>
    </row>
    <row r="1363" spans="1:3">
      <c r="A1363" s="17">
        <v>2220504</v>
      </c>
      <c r="B1363" s="17" t="s">
        <v>1124</v>
      </c>
      <c r="C1363" s="18">
        <v>0</v>
      </c>
    </row>
    <row r="1364" spans="1:3">
      <c r="A1364" s="17">
        <v>2220505</v>
      </c>
      <c r="B1364" s="17" t="s">
        <v>1125</v>
      </c>
      <c r="C1364" s="18">
        <v>0</v>
      </c>
    </row>
    <row r="1365" spans="1:3">
      <c r="A1365" s="17">
        <v>2220506</v>
      </c>
      <c r="B1365" s="17" t="s">
        <v>1126</v>
      </c>
      <c r="C1365" s="18">
        <v>0</v>
      </c>
    </row>
    <row r="1366" spans="1:3">
      <c r="A1366" s="17">
        <v>2220507</v>
      </c>
      <c r="B1366" s="17" t="s">
        <v>1127</v>
      </c>
      <c r="C1366" s="18">
        <v>0</v>
      </c>
    </row>
    <row r="1367" spans="1:3">
      <c r="A1367" s="17">
        <v>2220508</v>
      </c>
      <c r="B1367" s="17" t="s">
        <v>1128</v>
      </c>
      <c r="C1367" s="18">
        <v>0</v>
      </c>
    </row>
    <row r="1368" spans="1:3">
      <c r="A1368" s="17">
        <v>2220509</v>
      </c>
      <c r="B1368" s="17" t="s">
        <v>1129</v>
      </c>
      <c r="C1368" s="18">
        <v>0</v>
      </c>
    </row>
    <row r="1369" spans="1:3">
      <c r="A1369" s="17">
        <v>2220510</v>
      </c>
      <c r="B1369" s="17" t="s">
        <v>1130</v>
      </c>
      <c r="C1369" s="18">
        <v>0</v>
      </c>
    </row>
    <row r="1370" spans="1:3">
      <c r="A1370" s="17">
        <v>2220599</v>
      </c>
      <c r="B1370" s="17" t="s">
        <v>1131</v>
      </c>
      <c r="C1370" s="18">
        <v>0</v>
      </c>
    </row>
    <row r="1371" spans="1:3">
      <c r="A1371" s="17">
        <v>229</v>
      </c>
      <c r="B1371" s="19" t="s">
        <v>1132</v>
      </c>
      <c r="C1371" s="18">
        <f>C1372</f>
        <v>446</v>
      </c>
    </row>
    <row r="1372" spans="1:3">
      <c r="A1372" s="17">
        <v>22999</v>
      </c>
      <c r="B1372" s="19" t="s">
        <v>1133</v>
      </c>
      <c r="C1372" s="18">
        <f>C1373</f>
        <v>446</v>
      </c>
    </row>
    <row r="1373" spans="1:3">
      <c r="A1373" s="17">
        <v>2299901</v>
      </c>
      <c r="B1373" s="17" t="s">
        <v>1134</v>
      </c>
      <c r="C1373" s="18">
        <v>446</v>
      </c>
    </row>
    <row r="1374" spans="1:3">
      <c r="A1374" s="17">
        <v>232</v>
      </c>
      <c r="B1374" s="19" t="s">
        <v>1135</v>
      </c>
      <c r="C1374" s="18">
        <f>SUM(C1375,C1376,C1377)</f>
        <v>1298</v>
      </c>
    </row>
    <row r="1375" spans="1:3">
      <c r="A1375" s="17">
        <v>23201</v>
      </c>
      <c r="B1375" s="19" t="s">
        <v>1136</v>
      </c>
      <c r="C1375" s="18">
        <v>0</v>
      </c>
    </row>
    <row r="1376" spans="1:3">
      <c r="A1376" s="17">
        <v>23202</v>
      </c>
      <c r="B1376" s="19" t="s">
        <v>1137</v>
      </c>
      <c r="C1376" s="18">
        <v>0</v>
      </c>
    </row>
    <row r="1377" spans="1:3">
      <c r="A1377" s="17">
        <v>23203</v>
      </c>
      <c r="B1377" s="19" t="s">
        <v>1138</v>
      </c>
      <c r="C1377" s="18">
        <f>SUM(C1378:C1381)</f>
        <v>1298</v>
      </c>
    </row>
    <row r="1378" spans="1:3">
      <c r="A1378" s="17">
        <v>2320301</v>
      </c>
      <c r="B1378" s="17" t="s">
        <v>1139</v>
      </c>
      <c r="C1378" s="18">
        <v>1298</v>
      </c>
    </row>
    <row r="1379" spans="1:3">
      <c r="A1379" s="17">
        <v>2320302</v>
      </c>
      <c r="B1379" s="17" t="s">
        <v>1140</v>
      </c>
      <c r="C1379" s="18">
        <v>0</v>
      </c>
    </row>
    <row r="1380" spans="1:3">
      <c r="A1380" s="17">
        <v>2320303</v>
      </c>
      <c r="B1380" s="17" t="s">
        <v>1141</v>
      </c>
      <c r="C1380" s="18">
        <v>0</v>
      </c>
    </row>
    <row r="1381" spans="1:3">
      <c r="A1381" s="17">
        <v>2320304</v>
      </c>
      <c r="B1381" s="17" t="s">
        <v>1142</v>
      </c>
      <c r="C1381" s="18">
        <v>0</v>
      </c>
    </row>
    <row r="1382" spans="1:3">
      <c r="A1382" s="17">
        <v>233</v>
      </c>
      <c r="B1382" s="19" t="s">
        <v>1143</v>
      </c>
      <c r="C1382" s="18">
        <f>C1383+C1384+C1385</f>
        <v>0</v>
      </c>
    </row>
    <row r="1383" spans="1:3">
      <c r="A1383" s="17">
        <v>23301</v>
      </c>
      <c r="B1383" s="19" t="s">
        <v>1144</v>
      </c>
      <c r="C1383" s="18">
        <v>0</v>
      </c>
    </row>
    <row r="1384" spans="1:3">
      <c r="A1384" s="17">
        <v>23302</v>
      </c>
      <c r="B1384" s="19" t="s">
        <v>1145</v>
      </c>
      <c r="C1384" s="18">
        <v>0</v>
      </c>
    </row>
    <row r="1385" spans="1:3">
      <c r="A1385" s="17">
        <v>23303</v>
      </c>
      <c r="B1385" s="19" t="s">
        <v>1146</v>
      </c>
      <c r="C1385" s="18">
        <v>0</v>
      </c>
    </row>
  </sheetData>
  <mergeCells count="1">
    <mergeCell ref="A1:C1"/>
  </mergeCells>
  <phoneticPr fontId="2" type="noConversion"/>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sheetPr>
    <tabColor rgb="FFFF0000"/>
  </sheetPr>
  <dimension ref="A1:C109"/>
  <sheetViews>
    <sheetView workbookViewId="0">
      <selection sqref="A1:C1"/>
    </sheetView>
  </sheetViews>
  <sheetFormatPr defaultColWidth="8.875" defaultRowHeight="12"/>
  <cols>
    <col min="1" max="1" width="13.875" style="63" customWidth="1"/>
    <col min="2" max="2" width="35" style="63" customWidth="1"/>
    <col min="3" max="3" width="18.75" style="63" customWidth="1"/>
    <col min="4" max="16384" width="8.875" style="63"/>
  </cols>
  <sheetData>
    <row r="1" spans="1:3" ht="22.5">
      <c r="A1" s="99" t="s">
        <v>1931</v>
      </c>
      <c r="B1" s="99"/>
      <c r="C1" s="99"/>
    </row>
    <row r="3" spans="1:3">
      <c r="C3" s="13" t="s">
        <v>0</v>
      </c>
    </row>
    <row r="4" spans="1:3">
      <c r="A4" s="49" t="s">
        <v>1147</v>
      </c>
      <c r="B4" s="49" t="s">
        <v>89</v>
      </c>
      <c r="C4" s="49" t="s">
        <v>1148</v>
      </c>
    </row>
    <row r="5" spans="1:3">
      <c r="A5" s="11" t="s">
        <v>1149</v>
      </c>
      <c r="B5" s="11" t="s">
        <v>1150</v>
      </c>
      <c r="C5" s="64">
        <v>84797</v>
      </c>
    </row>
    <row r="6" spans="1:3">
      <c r="A6" s="11" t="s">
        <v>1151</v>
      </c>
      <c r="B6" s="11" t="s">
        <v>1152</v>
      </c>
      <c r="C6" s="64">
        <v>43560</v>
      </c>
    </row>
    <row r="7" spans="1:3">
      <c r="A7" s="11" t="s">
        <v>1153</v>
      </c>
      <c r="B7" s="11" t="s">
        <v>1154</v>
      </c>
      <c r="C7" s="64">
        <v>14503</v>
      </c>
    </row>
    <row r="8" spans="1:3">
      <c r="A8" s="11" t="s">
        <v>1155</v>
      </c>
      <c r="B8" s="11" t="s">
        <v>1156</v>
      </c>
      <c r="C8" s="64">
        <v>3262</v>
      </c>
    </row>
    <row r="9" spans="1:3">
      <c r="A9" s="11" t="s">
        <v>1157</v>
      </c>
      <c r="B9" s="11" t="s">
        <v>1158</v>
      </c>
      <c r="C9" s="64">
        <v>1060</v>
      </c>
    </row>
    <row r="10" spans="1:3">
      <c r="A10" s="11" t="s">
        <v>1159</v>
      </c>
      <c r="B10" s="11" t="s">
        <v>1160</v>
      </c>
      <c r="C10" s="64">
        <v>77</v>
      </c>
    </row>
    <row r="11" spans="1:3">
      <c r="A11" s="11" t="s">
        <v>1161</v>
      </c>
      <c r="B11" s="11" t="s">
        <v>1162</v>
      </c>
      <c r="C11" s="64">
        <v>20729</v>
      </c>
    </row>
    <row r="12" spans="1:3">
      <c r="A12" s="11">
        <v>30108</v>
      </c>
      <c r="B12" s="11" t="s">
        <v>1163</v>
      </c>
      <c r="C12" s="64">
        <v>289</v>
      </c>
    </row>
    <row r="13" spans="1:3">
      <c r="A13" s="11">
        <v>30109</v>
      </c>
      <c r="B13" s="11" t="s">
        <v>1164</v>
      </c>
      <c r="C13" s="64">
        <v>0</v>
      </c>
    </row>
    <row r="14" spans="1:3">
      <c r="A14" s="11">
        <v>30199</v>
      </c>
      <c r="B14" s="11" t="s">
        <v>1165</v>
      </c>
      <c r="C14" s="64">
        <v>1317</v>
      </c>
    </row>
    <row r="15" spans="1:3">
      <c r="A15" s="11" t="s">
        <v>1166</v>
      </c>
      <c r="B15" s="11" t="s">
        <v>1167</v>
      </c>
      <c r="C15" s="64">
        <v>16225</v>
      </c>
    </row>
    <row r="16" spans="1:3">
      <c r="A16" s="11" t="s">
        <v>1168</v>
      </c>
      <c r="B16" s="11" t="s">
        <v>1169</v>
      </c>
      <c r="C16" s="64">
        <v>6080</v>
      </c>
    </row>
    <row r="17" spans="1:3">
      <c r="A17" s="11" t="s">
        <v>1170</v>
      </c>
      <c r="B17" s="11" t="s">
        <v>1171</v>
      </c>
      <c r="C17" s="64">
        <v>840</v>
      </c>
    </row>
    <row r="18" spans="1:3">
      <c r="A18" s="11" t="s">
        <v>1172</v>
      </c>
      <c r="B18" s="11" t="s">
        <v>1173</v>
      </c>
      <c r="C18" s="64">
        <v>20</v>
      </c>
    </row>
    <row r="19" spans="1:3">
      <c r="A19" s="11" t="s">
        <v>1174</v>
      </c>
      <c r="B19" s="11" t="s">
        <v>1175</v>
      </c>
      <c r="C19" s="64">
        <v>84</v>
      </c>
    </row>
    <row r="20" spans="1:3">
      <c r="A20" s="11" t="s">
        <v>1176</v>
      </c>
      <c r="B20" s="11" t="s">
        <v>1177</v>
      </c>
      <c r="C20" s="64">
        <v>278</v>
      </c>
    </row>
    <row r="21" spans="1:3">
      <c r="A21" s="11" t="s">
        <v>1178</v>
      </c>
      <c r="B21" s="11" t="s">
        <v>1179</v>
      </c>
      <c r="C21" s="64">
        <v>1209</v>
      </c>
    </row>
    <row r="22" spans="1:3">
      <c r="A22" s="11" t="s">
        <v>1180</v>
      </c>
      <c r="B22" s="11" t="s">
        <v>1181</v>
      </c>
      <c r="C22" s="64">
        <v>339</v>
      </c>
    </row>
    <row r="23" spans="1:3">
      <c r="A23" s="11" t="s">
        <v>1182</v>
      </c>
      <c r="B23" s="11" t="s">
        <v>1183</v>
      </c>
      <c r="C23" s="64">
        <v>0</v>
      </c>
    </row>
    <row r="24" spans="1:3">
      <c r="A24" s="11" t="s">
        <v>1184</v>
      </c>
      <c r="B24" s="11" t="s">
        <v>1185</v>
      </c>
      <c r="C24" s="64">
        <v>416</v>
      </c>
    </row>
    <row r="25" spans="1:3">
      <c r="A25" s="11" t="s">
        <v>1186</v>
      </c>
      <c r="B25" s="11" t="s">
        <v>1187</v>
      </c>
      <c r="C25" s="64">
        <v>658</v>
      </c>
    </row>
    <row r="26" spans="1:3">
      <c r="A26" s="11" t="s">
        <v>1188</v>
      </c>
      <c r="B26" s="11" t="s">
        <v>1189</v>
      </c>
      <c r="C26" s="64">
        <v>0</v>
      </c>
    </row>
    <row r="27" spans="1:3">
      <c r="A27" s="11" t="s">
        <v>1190</v>
      </c>
      <c r="B27" s="11" t="s">
        <v>1191</v>
      </c>
      <c r="C27" s="64">
        <v>1710</v>
      </c>
    </row>
    <row r="28" spans="1:3">
      <c r="A28" s="11" t="s">
        <v>1192</v>
      </c>
      <c r="B28" s="11" t="s">
        <v>1193</v>
      </c>
      <c r="C28" s="64">
        <v>257</v>
      </c>
    </row>
    <row r="29" spans="1:3">
      <c r="A29" s="11" t="s">
        <v>1194</v>
      </c>
      <c r="B29" s="11" t="s">
        <v>1195</v>
      </c>
      <c r="C29" s="64">
        <v>70</v>
      </c>
    </row>
    <row r="30" spans="1:3">
      <c r="A30" s="11" t="s">
        <v>1196</v>
      </c>
      <c r="B30" s="11" t="s">
        <v>1197</v>
      </c>
      <c r="C30" s="64">
        <v>538</v>
      </c>
    </row>
    <row r="31" spans="1:3">
      <c r="A31" s="11" t="s">
        <v>1198</v>
      </c>
      <c r="B31" s="11" t="s">
        <v>1199</v>
      </c>
      <c r="C31" s="64">
        <v>73</v>
      </c>
    </row>
    <row r="32" spans="1:3">
      <c r="A32" s="11" t="s">
        <v>1200</v>
      </c>
      <c r="B32" s="11" t="s">
        <v>1201</v>
      </c>
      <c r="C32" s="64">
        <v>556</v>
      </c>
    </row>
    <row r="33" spans="1:3">
      <c r="A33" s="11" t="s">
        <v>1202</v>
      </c>
      <c r="B33" s="11" t="s">
        <v>1203</v>
      </c>
      <c r="C33" s="64">
        <v>22</v>
      </c>
    </row>
    <row r="34" spans="1:3">
      <c r="A34" s="11" t="s">
        <v>1204</v>
      </c>
      <c r="B34" s="11" t="s">
        <v>1205</v>
      </c>
      <c r="C34" s="64">
        <v>9</v>
      </c>
    </row>
    <row r="35" spans="1:3">
      <c r="A35" s="11" t="s">
        <v>1206</v>
      </c>
      <c r="B35" s="11" t="s">
        <v>1207</v>
      </c>
      <c r="C35" s="64">
        <v>1554</v>
      </c>
    </row>
    <row r="36" spans="1:3">
      <c r="A36" s="11" t="s">
        <v>1208</v>
      </c>
      <c r="B36" s="11" t="s">
        <v>1209</v>
      </c>
      <c r="C36" s="64">
        <v>85</v>
      </c>
    </row>
    <row r="37" spans="1:3">
      <c r="A37" s="11" t="s">
        <v>1210</v>
      </c>
      <c r="B37" s="11" t="s">
        <v>1211</v>
      </c>
      <c r="C37" s="64">
        <v>135</v>
      </c>
    </row>
    <row r="38" spans="1:3">
      <c r="A38" s="11" t="s">
        <v>1212</v>
      </c>
      <c r="B38" s="11" t="s">
        <v>1213</v>
      </c>
      <c r="C38" s="64">
        <v>66</v>
      </c>
    </row>
    <row r="39" spans="1:3">
      <c r="A39" s="11" t="s">
        <v>1214</v>
      </c>
      <c r="B39" s="11" t="s">
        <v>1215</v>
      </c>
      <c r="C39" s="64">
        <v>140</v>
      </c>
    </row>
    <row r="40" spans="1:3">
      <c r="A40" s="11" t="s">
        <v>1216</v>
      </c>
      <c r="B40" s="11" t="s">
        <v>1217</v>
      </c>
      <c r="C40" s="64">
        <v>918</v>
      </c>
    </row>
    <row r="41" spans="1:3">
      <c r="A41" s="11" t="s">
        <v>1218</v>
      </c>
      <c r="B41" s="11" t="s">
        <v>1219</v>
      </c>
      <c r="C41" s="64">
        <v>0</v>
      </c>
    </row>
    <row r="42" spans="1:3">
      <c r="A42" s="11" t="s">
        <v>1220</v>
      </c>
      <c r="B42" s="11" t="s">
        <v>1221</v>
      </c>
      <c r="C42" s="64">
        <v>168</v>
      </c>
    </row>
    <row r="43" spans="1:3">
      <c r="A43" s="11" t="s">
        <v>1222</v>
      </c>
      <c r="B43" s="11" t="s">
        <v>1223</v>
      </c>
      <c r="C43" s="64">
        <v>34370</v>
      </c>
    </row>
    <row r="44" spans="1:3">
      <c r="A44" s="11" t="s">
        <v>1224</v>
      </c>
      <c r="B44" s="11" t="s">
        <v>1225</v>
      </c>
      <c r="C44" s="64">
        <v>116</v>
      </c>
    </row>
    <row r="45" spans="1:3">
      <c r="A45" s="11" t="s">
        <v>1226</v>
      </c>
      <c r="B45" s="11" t="s">
        <v>1227</v>
      </c>
      <c r="C45" s="64">
        <v>18254</v>
      </c>
    </row>
    <row r="46" spans="1:3">
      <c r="A46" s="11" t="s">
        <v>1228</v>
      </c>
      <c r="B46" s="11" t="s">
        <v>1229</v>
      </c>
      <c r="C46" s="64">
        <v>0</v>
      </c>
    </row>
    <row r="47" spans="1:3">
      <c r="A47" s="11" t="s">
        <v>1230</v>
      </c>
      <c r="B47" s="11" t="s">
        <v>1231</v>
      </c>
      <c r="C47" s="64">
        <v>83</v>
      </c>
    </row>
    <row r="48" spans="1:3">
      <c r="A48" s="11" t="s">
        <v>1232</v>
      </c>
      <c r="B48" s="11" t="s">
        <v>1233</v>
      </c>
      <c r="C48" s="64">
        <v>9535</v>
      </c>
    </row>
    <row r="49" spans="1:3">
      <c r="A49" s="11" t="s">
        <v>1234</v>
      </c>
      <c r="B49" s="11" t="s">
        <v>1235</v>
      </c>
      <c r="C49" s="64">
        <v>363</v>
      </c>
    </row>
    <row r="50" spans="1:3">
      <c r="A50" s="11" t="s">
        <v>1236</v>
      </c>
      <c r="B50" s="11" t="s">
        <v>1237</v>
      </c>
      <c r="C50" s="64">
        <v>27</v>
      </c>
    </row>
    <row r="51" spans="1:3">
      <c r="A51" s="11" t="s">
        <v>1238</v>
      </c>
      <c r="B51" s="11" t="s">
        <v>1239</v>
      </c>
      <c r="C51" s="64">
        <v>5112</v>
      </c>
    </row>
    <row r="52" spans="1:3">
      <c r="A52" s="11" t="s">
        <v>1240</v>
      </c>
      <c r="B52" s="11" t="s">
        <v>1241</v>
      </c>
      <c r="C52" s="64">
        <v>215</v>
      </c>
    </row>
    <row r="53" spans="1:3">
      <c r="A53" s="11" t="s">
        <v>1242</v>
      </c>
      <c r="B53" s="11" t="s">
        <v>1243</v>
      </c>
      <c r="C53" s="64">
        <v>378</v>
      </c>
    </row>
    <row r="54" spans="1:3">
      <c r="A54" s="11" t="s">
        <v>1244</v>
      </c>
      <c r="B54" s="11" t="s">
        <v>1245</v>
      </c>
      <c r="C54" s="64">
        <v>255</v>
      </c>
    </row>
    <row r="55" spans="1:3">
      <c r="A55" s="11" t="s">
        <v>1246</v>
      </c>
      <c r="B55" s="11" t="s">
        <v>1247</v>
      </c>
      <c r="C55" s="64">
        <v>0</v>
      </c>
    </row>
    <row r="56" spans="1:3">
      <c r="A56" s="11" t="s">
        <v>1248</v>
      </c>
      <c r="B56" s="11" t="s">
        <v>1249</v>
      </c>
      <c r="C56" s="64">
        <v>0</v>
      </c>
    </row>
    <row r="57" spans="1:3">
      <c r="A57" s="11">
        <v>30314</v>
      </c>
      <c r="B57" s="11" t="s">
        <v>1250</v>
      </c>
      <c r="C57" s="64">
        <v>0</v>
      </c>
    </row>
    <row r="58" spans="1:3">
      <c r="A58" s="11">
        <v>30315</v>
      </c>
      <c r="B58" s="11" t="s">
        <v>1251</v>
      </c>
      <c r="C58" s="64">
        <v>0</v>
      </c>
    </row>
    <row r="59" spans="1:3">
      <c r="A59" s="11" t="s">
        <v>1252</v>
      </c>
      <c r="B59" s="11" t="s">
        <v>1253</v>
      </c>
      <c r="C59" s="64">
        <v>32</v>
      </c>
    </row>
    <row r="60" spans="1:3">
      <c r="A60" s="11" t="s">
        <v>1254</v>
      </c>
      <c r="B60" s="11" t="s">
        <v>1255</v>
      </c>
      <c r="C60" s="64">
        <v>0</v>
      </c>
    </row>
    <row r="61" spans="1:3">
      <c r="A61" s="11" t="s">
        <v>1256</v>
      </c>
      <c r="B61" s="11" t="s">
        <v>1257</v>
      </c>
      <c r="C61" s="64">
        <v>0</v>
      </c>
    </row>
    <row r="62" spans="1:3">
      <c r="A62" s="11" t="s">
        <v>1258</v>
      </c>
      <c r="B62" s="11" t="s">
        <v>1259</v>
      </c>
      <c r="C62" s="64">
        <v>0</v>
      </c>
    </row>
    <row r="63" spans="1:3">
      <c r="A63" s="11" t="s">
        <v>1260</v>
      </c>
      <c r="B63" s="11" t="s">
        <v>1261</v>
      </c>
      <c r="C63" s="64">
        <v>0</v>
      </c>
    </row>
    <row r="64" spans="1:3">
      <c r="A64" s="11" t="s">
        <v>1262</v>
      </c>
      <c r="B64" s="11" t="s">
        <v>1263</v>
      </c>
      <c r="C64" s="64">
        <v>0</v>
      </c>
    </row>
    <row r="65" spans="1:3">
      <c r="A65" s="11" t="s">
        <v>1264</v>
      </c>
      <c r="B65" s="11" t="s">
        <v>1265</v>
      </c>
      <c r="C65" s="64">
        <v>0</v>
      </c>
    </row>
    <row r="66" spans="1:3">
      <c r="A66" s="11" t="s">
        <v>1266</v>
      </c>
      <c r="B66" s="11" t="s">
        <v>1267</v>
      </c>
      <c r="C66" s="64">
        <v>0</v>
      </c>
    </row>
    <row r="67" spans="1:3">
      <c r="A67" s="11" t="s">
        <v>1268</v>
      </c>
      <c r="B67" s="11" t="s">
        <v>1269</v>
      </c>
      <c r="C67" s="64">
        <v>0</v>
      </c>
    </row>
    <row r="68" spans="1:3">
      <c r="A68" s="11" t="s">
        <v>1270</v>
      </c>
      <c r="B68" s="11" t="s">
        <v>1271</v>
      </c>
      <c r="C68" s="64">
        <v>0</v>
      </c>
    </row>
    <row r="69" spans="1:3">
      <c r="A69" s="11" t="s">
        <v>1272</v>
      </c>
      <c r="B69" s="11" t="s">
        <v>1273</v>
      </c>
      <c r="C69" s="64">
        <v>0</v>
      </c>
    </row>
    <row r="70" spans="1:3">
      <c r="A70" s="11" t="s">
        <v>1274</v>
      </c>
      <c r="B70" s="11" t="s">
        <v>1275</v>
      </c>
      <c r="C70" s="64">
        <v>0</v>
      </c>
    </row>
    <row r="71" spans="1:3">
      <c r="A71" s="11">
        <v>308</v>
      </c>
      <c r="B71" s="11" t="s">
        <v>1590</v>
      </c>
      <c r="C71" s="64"/>
    </row>
    <row r="72" spans="1:3">
      <c r="A72" s="11">
        <v>30801</v>
      </c>
      <c r="B72" s="11" t="s">
        <v>1591</v>
      </c>
      <c r="C72" s="64"/>
    </row>
    <row r="73" spans="1:3">
      <c r="A73" s="11">
        <v>30802</v>
      </c>
      <c r="B73" s="11" t="s">
        <v>1592</v>
      </c>
      <c r="C73" s="64"/>
    </row>
    <row r="74" spans="1:3">
      <c r="A74" s="11" t="s">
        <v>1276</v>
      </c>
      <c r="B74" s="11" t="s">
        <v>1277</v>
      </c>
      <c r="C74" s="64">
        <v>2</v>
      </c>
    </row>
    <row r="75" spans="1:3">
      <c r="A75" s="11" t="s">
        <v>1278</v>
      </c>
      <c r="B75" s="11" t="s">
        <v>1279</v>
      </c>
      <c r="C75" s="64">
        <v>0</v>
      </c>
    </row>
    <row r="76" spans="1:3">
      <c r="A76" s="11" t="s">
        <v>1280</v>
      </c>
      <c r="B76" s="11" t="s">
        <v>1281</v>
      </c>
      <c r="C76" s="64">
        <v>0</v>
      </c>
    </row>
    <row r="77" spans="1:3">
      <c r="A77" s="11" t="s">
        <v>1282</v>
      </c>
      <c r="B77" s="11" t="s">
        <v>1283</v>
      </c>
      <c r="C77" s="64">
        <v>0</v>
      </c>
    </row>
    <row r="78" spans="1:3">
      <c r="A78" s="11" t="s">
        <v>1284</v>
      </c>
      <c r="B78" s="11" t="s">
        <v>1285</v>
      </c>
      <c r="C78" s="64">
        <v>0</v>
      </c>
    </row>
    <row r="79" spans="1:3">
      <c r="A79" s="11" t="s">
        <v>1286</v>
      </c>
      <c r="B79" s="11" t="s">
        <v>1287</v>
      </c>
      <c r="C79" s="64">
        <v>1</v>
      </c>
    </row>
    <row r="80" spans="1:3">
      <c r="A80" s="11" t="s">
        <v>1288</v>
      </c>
      <c r="B80" s="11" t="s">
        <v>1289</v>
      </c>
      <c r="C80" s="64">
        <v>0</v>
      </c>
    </row>
    <row r="81" spans="1:3">
      <c r="A81" s="11" t="s">
        <v>1290</v>
      </c>
      <c r="B81" s="11" t="s">
        <v>1291</v>
      </c>
      <c r="C81" s="64">
        <v>1</v>
      </c>
    </row>
    <row r="82" spans="1:3">
      <c r="A82" s="11" t="s">
        <v>1292</v>
      </c>
      <c r="B82" s="11" t="s">
        <v>1293</v>
      </c>
      <c r="C82" s="64">
        <v>0</v>
      </c>
    </row>
    <row r="83" spans="1:3">
      <c r="A83" s="11" t="s">
        <v>1294</v>
      </c>
      <c r="B83" s="11" t="s">
        <v>1295</v>
      </c>
      <c r="C83" s="64">
        <v>0</v>
      </c>
    </row>
    <row r="84" spans="1:3">
      <c r="A84" s="11" t="s">
        <v>1296</v>
      </c>
      <c r="B84" s="11" t="s">
        <v>1297</v>
      </c>
      <c r="C84" s="64">
        <v>0</v>
      </c>
    </row>
    <row r="85" spans="1:3">
      <c r="A85" s="11" t="s">
        <v>1298</v>
      </c>
      <c r="B85" s="11" t="s">
        <v>1299</v>
      </c>
      <c r="C85" s="64">
        <v>0</v>
      </c>
    </row>
    <row r="86" spans="1:3">
      <c r="A86" s="11" t="s">
        <v>1300</v>
      </c>
      <c r="B86" s="11" t="s">
        <v>1279</v>
      </c>
      <c r="C86" s="64">
        <v>0</v>
      </c>
    </row>
    <row r="87" spans="1:3">
      <c r="A87" s="11" t="s">
        <v>1301</v>
      </c>
      <c r="B87" s="11" t="s">
        <v>1281</v>
      </c>
      <c r="C87" s="64">
        <v>0</v>
      </c>
    </row>
    <row r="88" spans="1:3">
      <c r="A88" s="11" t="s">
        <v>1302</v>
      </c>
      <c r="B88" s="11" t="s">
        <v>1283</v>
      </c>
      <c r="C88" s="64">
        <v>0</v>
      </c>
    </row>
    <row r="89" spans="1:3">
      <c r="A89" s="11" t="s">
        <v>1303</v>
      </c>
      <c r="B89" s="11" t="s">
        <v>1285</v>
      </c>
      <c r="C89" s="64">
        <v>0</v>
      </c>
    </row>
    <row r="90" spans="1:3">
      <c r="A90" s="11" t="s">
        <v>1304</v>
      </c>
      <c r="B90" s="11" t="s">
        <v>1287</v>
      </c>
      <c r="C90" s="64">
        <v>0</v>
      </c>
    </row>
    <row r="91" spans="1:3">
      <c r="A91" s="11" t="s">
        <v>1305</v>
      </c>
      <c r="B91" s="11" t="s">
        <v>1289</v>
      </c>
      <c r="C91" s="64">
        <v>0</v>
      </c>
    </row>
    <row r="92" spans="1:3">
      <c r="A92" s="11" t="s">
        <v>1306</v>
      </c>
      <c r="B92" s="11" t="s">
        <v>1291</v>
      </c>
      <c r="C92" s="64">
        <v>0</v>
      </c>
    </row>
    <row r="93" spans="1:3">
      <c r="A93" s="11" t="s">
        <v>1307</v>
      </c>
      <c r="B93" s="11" t="s">
        <v>1308</v>
      </c>
      <c r="C93" s="64">
        <v>0</v>
      </c>
    </row>
    <row r="94" spans="1:3">
      <c r="A94" s="11" t="s">
        <v>1309</v>
      </c>
      <c r="B94" s="11" t="s">
        <v>1310</v>
      </c>
      <c r="C94" s="64">
        <v>0</v>
      </c>
    </row>
    <row r="95" spans="1:3">
      <c r="A95" s="11" t="s">
        <v>1311</v>
      </c>
      <c r="B95" s="11" t="s">
        <v>1312</v>
      </c>
      <c r="C95" s="64">
        <v>0</v>
      </c>
    </row>
    <row r="96" spans="1:3">
      <c r="A96" s="11" t="s">
        <v>1313</v>
      </c>
      <c r="B96" s="11" t="s">
        <v>1314</v>
      </c>
      <c r="C96" s="64">
        <v>0</v>
      </c>
    </row>
    <row r="97" spans="1:3">
      <c r="A97" s="11" t="s">
        <v>1315</v>
      </c>
      <c r="B97" s="11" t="s">
        <v>1293</v>
      </c>
      <c r="C97" s="64">
        <v>0</v>
      </c>
    </row>
    <row r="98" spans="1:3">
      <c r="A98" s="11" t="s">
        <v>1316</v>
      </c>
      <c r="B98" s="11" t="s">
        <v>1295</v>
      </c>
      <c r="C98" s="64">
        <v>0</v>
      </c>
    </row>
    <row r="99" spans="1:3">
      <c r="A99" s="11" t="s">
        <v>1317</v>
      </c>
      <c r="B99" s="11" t="s">
        <v>1318</v>
      </c>
      <c r="C99" s="64">
        <v>0</v>
      </c>
    </row>
    <row r="100" spans="1:3">
      <c r="A100" s="11" t="s">
        <v>1319</v>
      </c>
      <c r="B100" s="11" t="s">
        <v>1320</v>
      </c>
      <c r="C100" s="64">
        <v>0</v>
      </c>
    </row>
    <row r="101" spans="1:3">
      <c r="A101" s="11" t="s">
        <v>1321</v>
      </c>
      <c r="B101" s="11" t="s">
        <v>1322</v>
      </c>
      <c r="C101" s="64">
        <v>0</v>
      </c>
    </row>
    <row r="102" spans="1:3">
      <c r="A102" s="11" t="s">
        <v>1323</v>
      </c>
      <c r="B102" s="11" t="s">
        <v>1324</v>
      </c>
      <c r="C102" s="64">
        <v>0</v>
      </c>
    </row>
    <row r="103" spans="1:3">
      <c r="A103" s="11" t="s">
        <v>1325</v>
      </c>
      <c r="B103" s="11" t="s">
        <v>1326</v>
      </c>
      <c r="C103" s="64">
        <v>0</v>
      </c>
    </row>
    <row r="104" spans="1:3">
      <c r="A104" s="11" t="s">
        <v>1327</v>
      </c>
      <c r="B104" s="11" t="s">
        <v>38</v>
      </c>
      <c r="C104" s="64">
        <v>0</v>
      </c>
    </row>
    <row r="105" spans="1:3">
      <c r="A105" s="11">
        <v>39904</v>
      </c>
      <c r="B105" s="12" t="s">
        <v>1593</v>
      </c>
      <c r="C105" s="64">
        <v>0</v>
      </c>
    </row>
    <row r="106" spans="1:3">
      <c r="A106" s="65" t="s">
        <v>1328</v>
      </c>
      <c r="B106" s="65" t="s">
        <v>1329</v>
      </c>
      <c r="C106" s="64">
        <v>0</v>
      </c>
    </row>
    <row r="107" spans="1:3">
      <c r="A107" s="65" t="s">
        <v>1330</v>
      </c>
      <c r="B107" s="65" t="s">
        <v>1331</v>
      </c>
      <c r="C107" s="64">
        <v>0</v>
      </c>
    </row>
    <row r="108" spans="1:3">
      <c r="A108" s="65" t="s">
        <v>1332</v>
      </c>
      <c r="B108" s="65" t="s">
        <v>1007</v>
      </c>
      <c r="C108" s="64">
        <v>0</v>
      </c>
    </row>
    <row r="109" spans="1:3" s="67" customFormat="1" ht="14.45" customHeight="1">
      <c r="A109" s="100" t="s">
        <v>1956</v>
      </c>
      <c r="B109" s="101"/>
      <c r="C109" s="66">
        <v>135394</v>
      </c>
    </row>
  </sheetData>
  <mergeCells count="2">
    <mergeCell ref="A1:C1"/>
    <mergeCell ref="A109:B109"/>
  </mergeCells>
  <phoneticPr fontId="2"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B53"/>
  <sheetViews>
    <sheetView workbookViewId="0">
      <selection sqref="A1:B1"/>
    </sheetView>
  </sheetViews>
  <sheetFormatPr defaultColWidth="8.875" defaultRowHeight="13.5"/>
  <cols>
    <col min="1" max="1" width="60.875" style="72" customWidth="1"/>
    <col min="2" max="2" width="25.5" style="72" customWidth="1"/>
    <col min="3" max="16384" width="8.875" style="72"/>
  </cols>
  <sheetData>
    <row r="1" spans="1:2" ht="28.15" customHeight="1">
      <c r="A1" s="102" t="s">
        <v>1934</v>
      </c>
      <c r="B1" s="102"/>
    </row>
    <row r="2" spans="1:2">
      <c r="B2" s="73" t="s">
        <v>2205</v>
      </c>
    </row>
    <row r="3" spans="1:2">
      <c r="A3" s="52" t="s">
        <v>2219</v>
      </c>
      <c r="B3" s="50" t="s">
        <v>2155</v>
      </c>
    </row>
    <row r="4" spans="1:2">
      <c r="A4" s="2" t="s">
        <v>2156</v>
      </c>
      <c r="B4" s="74">
        <f>SUM(B5:B10)</f>
        <v>5036</v>
      </c>
    </row>
    <row r="5" spans="1:2">
      <c r="A5" s="4" t="s">
        <v>2157</v>
      </c>
      <c r="B5" s="3">
        <v>308</v>
      </c>
    </row>
    <row r="6" spans="1:2">
      <c r="A6" s="4" t="s">
        <v>2158</v>
      </c>
      <c r="B6" s="3">
        <v>328</v>
      </c>
    </row>
    <row r="7" spans="1:2">
      <c r="A7" s="4" t="s">
        <v>2159</v>
      </c>
      <c r="B7" s="3">
        <v>631</v>
      </c>
    </row>
    <row r="8" spans="1:2">
      <c r="A8" s="4" t="s">
        <v>2160</v>
      </c>
      <c r="B8" s="3">
        <v>4</v>
      </c>
    </row>
    <row r="9" spans="1:2">
      <c r="A9" s="4" t="s">
        <v>2161</v>
      </c>
      <c r="B9" s="3">
        <v>3765</v>
      </c>
    </row>
    <row r="10" spans="1:2">
      <c r="A10" s="4" t="s">
        <v>2162</v>
      </c>
      <c r="B10" s="3">
        <v>0</v>
      </c>
    </row>
    <row r="11" spans="1:2">
      <c r="A11" s="2" t="s">
        <v>2163</v>
      </c>
      <c r="B11" s="74">
        <f>SUM(B12:B31)</f>
        <v>170052</v>
      </c>
    </row>
    <row r="12" spans="1:2">
      <c r="A12" s="4" t="s">
        <v>2164</v>
      </c>
      <c r="B12" s="3">
        <v>0</v>
      </c>
    </row>
    <row r="13" spans="1:2">
      <c r="A13" s="4" t="s">
        <v>2165</v>
      </c>
      <c r="B13" s="3">
        <v>78735</v>
      </c>
    </row>
    <row r="14" spans="1:2">
      <c r="A14" s="4" t="s">
        <v>2166</v>
      </c>
      <c r="B14" s="3">
        <v>13236</v>
      </c>
    </row>
    <row r="15" spans="1:2">
      <c r="A15" s="4" t="s">
        <v>2167</v>
      </c>
      <c r="B15" s="3">
        <v>54028</v>
      </c>
    </row>
    <row r="16" spans="1:2">
      <c r="A16" s="4" t="s">
        <v>2168</v>
      </c>
      <c r="B16" s="3">
        <v>0</v>
      </c>
    </row>
    <row r="17" spans="1:2">
      <c r="A17" s="4" t="s">
        <v>2169</v>
      </c>
      <c r="B17" s="3">
        <v>1329</v>
      </c>
    </row>
    <row r="18" spans="1:2">
      <c r="A18" s="4" t="s">
        <v>2170</v>
      </c>
      <c r="B18" s="3">
        <v>0</v>
      </c>
    </row>
    <row r="19" spans="1:2">
      <c r="A19" s="4" t="s">
        <v>2171</v>
      </c>
      <c r="B19" s="3">
        <v>0</v>
      </c>
    </row>
    <row r="20" spans="1:2">
      <c r="A20" s="4" t="s">
        <v>2172</v>
      </c>
      <c r="B20" s="3">
        <v>0</v>
      </c>
    </row>
    <row r="21" spans="1:2">
      <c r="A21" s="4" t="s">
        <v>2173</v>
      </c>
      <c r="B21" s="3">
        <v>0</v>
      </c>
    </row>
    <row r="22" spans="1:2">
      <c r="A22" s="4" t="s">
        <v>2174</v>
      </c>
      <c r="B22" s="3">
        <v>0</v>
      </c>
    </row>
    <row r="23" spans="1:2">
      <c r="A23" s="4" t="s">
        <v>2175</v>
      </c>
      <c r="B23" s="3">
        <v>0</v>
      </c>
    </row>
    <row r="24" spans="1:2">
      <c r="A24" s="4" t="s">
        <v>2176</v>
      </c>
      <c r="B24" s="3">
        <v>1472</v>
      </c>
    </row>
    <row r="25" spans="1:2">
      <c r="A25" s="4" t="s">
        <v>2177</v>
      </c>
      <c r="B25" s="3">
        <v>2551</v>
      </c>
    </row>
    <row r="26" spans="1:2">
      <c r="A26" s="4" t="s">
        <v>2178</v>
      </c>
      <c r="B26" s="3">
        <v>17484</v>
      </c>
    </row>
    <row r="27" spans="1:2">
      <c r="A27" s="4" t="s">
        <v>2179</v>
      </c>
      <c r="B27" s="3">
        <v>1217</v>
      </c>
    </row>
    <row r="28" spans="1:2">
      <c r="A28" s="4" t="s">
        <v>2180</v>
      </c>
      <c r="B28" s="3">
        <v>0</v>
      </c>
    </row>
    <row r="29" spans="1:2">
      <c r="A29" s="4" t="s">
        <v>2181</v>
      </c>
      <c r="B29" s="3">
        <v>0</v>
      </c>
    </row>
    <row r="30" spans="1:2">
      <c r="A30" s="4" t="s">
        <v>2182</v>
      </c>
      <c r="B30" s="3">
        <v>0</v>
      </c>
    </row>
    <row r="31" spans="1:2">
      <c r="A31" s="4" t="s">
        <v>2183</v>
      </c>
      <c r="B31" s="3">
        <v>0</v>
      </c>
    </row>
    <row r="32" spans="1:2">
      <c r="A32" s="2" t="s">
        <v>2184</v>
      </c>
      <c r="B32" s="74">
        <f>SUM(B33:B52)</f>
        <v>137248</v>
      </c>
    </row>
    <row r="33" spans="1:2">
      <c r="A33" s="4" t="s">
        <v>2185</v>
      </c>
      <c r="B33" s="3">
        <v>943</v>
      </c>
    </row>
    <row r="34" spans="1:2">
      <c r="A34" s="4" t="s">
        <v>2186</v>
      </c>
      <c r="B34" s="3">
        <v>0</v>
      </c>
    </row>
    <row r="35" spans="1:2">
      <c r="A35" s="4" t="s">
        <v>2187</v>
      </c>
      <c r="B35" s="3">
        <v>0</v>
      </c>
    </row>
    <row r="36" spans="1:2">
      <c r="A36" s="4" t="s">
        <v>2188</v>
      </c>
      <c r="B36" s="3">
        <v>754</v>
      </c>
    </row>
    <row r="37" spans="1:2">
      <c r="A37" s="4" t="s">
        <v>2189</v>
      </c>
      <c r="B37" s="3">
        <v>38288</v>
      </c>
    </row>
    <row r="38" spans="1:2">
      <c r="A38" s="4" t="s">
        <v>2190</v>
      </c>
      <c r="B38" s="3">
        <v>230</v>
      </c>
    </row>
    <row r="39" spans="1:2">
      <c r="A39" s="4" t="s">
        <v>2191</v>
      </c>
      <c r="B39" s="3">
        <v>1327</v>
      </c>
    </row>
    <row r="40" spans="1:2">
      <c r="A40" s="4" t="s">
        <v>2192</v>
      </c>
      <c r="B40" s="3">
        <v>23386</v>
      </c>
    </row>
    <row r="41" spans="1:2">
      <c r="A41" s="4" t="s">
        <v>2193</v>
      </c>
      <c r="B41" s="3">
        <v>8223</v>
      </c>
    </row>
    <row r="42" spans="1:2">
      <c r="A42" s="4" t="s">
        <v>2194</v>
      </c>
      <c r="B42" s="3">
        <v>5633</v>
      </c>
    </row>
    <row r="43" spans="1:2">
      <c r="A43" s="4" t="s">
        <v>2195</v>
      </c>
      <c r="B43" s="3">
        <v>10692</v>
      </c>
    </row>
    <row r="44" spans="1:2">
      <c r="A44" s="4" t="s">
        <v>2196</v>
      </c>
      <c r="B44" s="3">
        <v>38842</v>
      </c>
    </row>
    <row r="45" spans="1:2">
      <c r="A45" s="4" t="s">
        <v>2197</v>
      </c>
      <c r="B45" s="3">
        <v>2484</v>
      </c>
    </row>
    <row r="46" spans="1:2">
      <c r="A46" s="4" t="s">
        <v>2198</v>
      </c>
      <c r="B46" s="3">
        <v>415</v>
      </c>
    </row>
    <row r="47" spans="1:2">
      <c r="A47" s="4" t="s">
        <v>2199</v>
      </c>
      <c r="B47" s="3">
        <v>843</v>
      </c>
    </row>
    <row r="48" spans="1:2">
      <c r="A48" s="4" t="s">
        <v>2200</v>
      </c>
      <c r="B48" s="3">
        <v>27</v>
      </c>
    </row>
    <row r="49" spans="1:2">
      <c r="A49" s="4" t="s">
        <v>2201</v>
      </c>
      <c r="B49" s="3">
        <v>172</v>
      </c>
    </row>
    <row r="50" spans="1:2">
      <c r="A50" s="4" t="s">
        <v>2202</v>
      </c>
      <c r="B50" s="3">
        <v>4594</v>
      </c>
    </row>
    <row r="51" spans="1:2">
      <c r="A51" s="4" t="s">
        <v>2203</v>
      </c>
      <c r="B51" s="3">
        <v>0</v>
      </c>
    </row>
    <row r="52" spans="1:2">
      <c r="A52" s="4" t="s">
        <v>2204</v>
      </c>
      <c r="B52" s="3">
        <v>395</v>
      </c>
    </row>
    <row r="53" spans="1:2">
      <c r="A53" s="88" t="s">
        <v>2221</v>
      </c>
      <c r="B53" s="87">
        <f>B4+B11+B32</f>
        <v>312336</v>
      </c>
    </row>
  </sheetData>
  <mergeCells count="1">
    <mergeCell ref="A1:B1"/>
  </mergeCells>
  <phoneticPr fontId="2"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sheetPr>
    <tabColor rgb="FFFF0000"/>
  </sheetPr>
  <dimension ref="A1:F11"/>
  <sheetViews>
    <sheetView showZeros="0" workbookViewId="0">
      <selection sqref="A1:F1"/>
    </sheetView>
  </sheetViews>
  <sheetFormatPr defaultColWidth="8.875" defaultRowHeight="13.5"/>
  <cols>
    <col min="1" max="1" width="35.5" style="1" customWidth="1"/>
    <col min="2" max="2" width="11.75" style="1" customWidth="1"/>
    <col min="3" max="3" width="13.125" style="1" customWidth="1"/>
    <col min="4" max="4" width="16.5" style="1" customWidth="1"/>
    <col min="5" max="5" width="15.875" style="1" customWidth="1"/>
    <col min="6" max="6" width="17.5" style="1" customWidth="1"/>
    <col min="7" max="16384" width="8.875" style="1"/>
  </cols>
  <sheetData>
    <row r="1" spans="1:6" ht="22.5">
      <c r="A1" s="103" t="s">
        <v>1935</v>
      </c>
      <c r="B1" s="103"/>
      <c r="C1" s="103"/>
      <c r="D1" s="103"/>
      <c r="E1" s="103"/>
      <c r="F1" s="103"/>
    </row>
    <row r="2" spans="1:6">
      <c r="A2" s="104"/>
      <c r="B2" s="104"/>
      <c r="C2" s="104"/>
      <c r="D2" s="104"/>
      <c r="E2" s="104"/>
      <c r="F2" s="104"/>
    </row>
    <row r="3" spans="1:6">
      <c r="A3" s="104" t="s">
        <v>13</v>
      </c>
      <c r="B3" s="104"/>
      <c r="C3" s="104"/>
      <c r="D3" s="104"/>
      <c r="E3" s="104"/>
      <c r="F3" s="104"/>
    </row>
    <row r="4" spans="1:6">
      <c r="A4" s="105" t="s">
        <v>1932</v>
      </c>
      <c r="B4" s="107" t="s">
        <v>14</v>
      </c>
      <c r="C4" s="107"/>
      <c r="D4" s="107"/>
      <c r="E4" s="107"/>
      <c r="F4" s="107"/>
    </row>
    <row r="5" spans="1:6" s="8" customFormat="1" ht="36" customHeight="1">
      <c r="A5" s="106"/>
      <c r="B5" s="51" t="s">
        <v>1880</v>
      </c>
      <c r="C5" s="51" t="s">
        <v>16</v>
      </c>
      <c r="D5" s="51" t="s">
        <v>17</v>
      </c>
      <c r="E5" s="51" t="s">
        <v>18</v>
      </c>
      <c r="F5" s="51" t="s">
        <v>19</v>
      </c>
    </row>
    <row r="6" spans="1:6" ht="22.15" customHeight="1">
      <c r="A6" s="5" t="s">
        <v>22</v>
      </c>
      <c r="B6" s="3">
        <v>49215</v>
      </c>
      <c r="C6" s="3">
        <v>38834</v>
      </c>
      <c r="D6" s="3">
        <v>1037</v>
      </c>
      <c r="E6" s="3">
        <v>0</v>
      </c>
      <c r="F6" s="3">
        <v>9344</v>
      </c>
    </row>
    <row r="7" spans="1:6" ht="22.15" customHeight="1">
      <c r="A7" s="5" t="s">
        <v>23</v>
      </c>
      <c r="B7" s="3">
        <v>53400</v>
      </c>
      <c r="C7" s="6"/>
      <c r="D7" s="6"/>
      <c r="E7" s="6"/>
      <c r="F7" s="7"/>
    </row>
    <row r="8" spans="1:6" ht="22.15" customHeight="1">
      <c r="A8" s="5" t="s">
        <v>24</v>
      </c>
      <c r="B8" s="3">
        <v>4420</v>
      </c>
      <c r="C8" s="3">
        <v>4420</v>
      </c>
      <c r="D8" s="3">
        <v>0</v>
      </c>
      <c r="E8" s="3">
        <v>0</v>
      </c>
      <c r="F8" s="6"/>
    </row>
    <row r="9" spans="1:6" ht="22.15" customHeight="1">
      <c r="A9" s="5" t="s">
        <v>25</v>
      </c>
      <c r="B9" s="3">
        <v>2606</v>
      </c>
      <c r="C9" s="3">
        <v>786</v>
      </c>
      <c r="D9" s="3">
        <v>0</v>
      </c>
      <c r="E9" s="3">
        <v>0</v>
      </c>
      <c r="F9" s="3">
        <v>1820</v>
      </c>
    </row>
    <row r="10" spans="1:6" ht="22.15" customHeight="1">
      <c r="A10" s="5" t="s">
        <v>26</v>
      </c>
      <c r="B10" s="3">
        <v>42</v>
      </c>
      <c r="C10" s="3">
        <v>0</v>
      </c>
      <c r="D10" s="3">
        <v>42</v>
      </c>
      <c r="E10" s="3">
        <v>0</v>
      </c>
      <c r="F10" s="3">
        <v>0</v>
      </c>
    </row>
    <row r="11" spans="1:6" ht="22.15" customHeight="1">
      <c r="A11" s="5" t="s">
        <v>27</v>
      </c>
      <c r="B11" s="3">
        <v>50987</v>
      </c>
      <c r="C11" s="3">
        <v>42468</v>
      </c>
      <c r="D11" s="3">
        <v>995</v>
      </c>
      <c r="E11" s="3">
        <v>0</v>
      </c>
      <c r="F11" s="3">
        <v>7524</v>
      </c>
    </row>
  </sheetData>
  <mergeCells count="5">
    <mergeCell ref="A1:F1"/>
    <mergeCell ref="A2:F2"/>
    <mergeCell ref="A3:F3"/>
    <mergeCell ref="A4:A5"/>
    <mergeCell ref="B4:F4"/>
  </mergeCells>
  <phoneticPr fontId="2"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sheetPr>
    <tabColor rgb="FFFF0000"/>
  </sheetPr>
  <dimension ref="A1:F16"/>
  <sheetViews>
    <sheetView workbookViewId="0">
      <selection activeCell="A20" sqref="A20"/>
    </sheetView>
  </sheetViews>
  <sheetFormatPr defaultRowHeight="13.5"/>
  <cols>
    <col min="1" max="1" width="33.625" customWidth="1"/>
    <col min="4" max="4" width="15.5" customWidth="1"/>
    <col min="5" max="5" width="13.125" customWidth="1"/>
    <col min="6" max="6" width="18.75" customWidth="1"/>
  </cols>
  <sheetData>
    <row r="1" spans="1:6" ht="29.45" customHeight="1">
      <c r="A1" s="99" t="s">
        <v>2237</v>
      </c>
      <c r="B1" s="99"/>
      <c r="C1" s="99"/>
      <c r="D1" s="99"/>
      <c r="E1" s="99"/>
      <c r="F1" s="99"/>
    </row>
    <row r="2" spans="1:6" ht="19.899999999999999" customHeight="1">
      <c r="F2" s="44" t="s">
        <v>1333</v>
      </c>
    </row>
    <row r="3" spans="1:6" ht="19.149999999999999" customHeight="1">
      <c r="A3" s="108" t="s">
        <v>1937</v>
      </c>
      <c r="B3" s="110" t="s">
        <v>1938</v>
      </c>
      <c r="C3" s="110"/>
      <c r="D3" s="111" t="s">
        <v>1955</v>
      </c>
      <c r="E3" s="112" t="s">
        <v>1939</v>
      </c>
      <c r="F3" s="113"/>
    </row>
    <row r="4" spans="1:6" ht="19.149999999999999" customHeight="1">
      <c r="A4" s="109"/>
      <c r="B4" s="53" t="s">
        <v>30</v>
      </c>
      <c r="C4" s="53" t="s">
        <v>1940</v>
      </c>
      <c r="D4" s="111"/>
      <c r="E4" s="54" t="s">
        <v>1941</v>
      </c>
      <c r="F4" s="54" t="s">
        <v>1942</v>
      </c>
    </row>
    <row r="5" spans="1:6" ht="19.149999999999999" customHeight="1">
      <c r="A5" s="55" t="s">
        <v>1943</v>
      </c>
      <c r="B5" s="56"/>
      <c r="C5" s="57"/>
      <c r="D5" s="57"/>
      <c r="E5" s="58"/>
      <c r="F5" s="58"/>
    </row>
    <row r="6" spans="1:6" ht="19.149999999999999" customHeight="1">
      <c r="A6" s="55" t="s">
        <v>1944</v>
      </c>
      <c r="B6" s="59">
        <v>110</v>
      </c>
      <c r="C6" s="57">
        <v>128</v>
      </c>
      <c r="D6" s="57">
        <v>108</v>
      </c>
      <c r="E6" s="58">
        <f>(C6/B6)*100</f>
        <v>116.36363636363636</v>
      </c>
      <c r="F6" s="58">
        <f>(C6/D6-1)*100</f>
        <v>18.518518518518512</v>
      </c>
    </row>
    <row r="7" spans="1:6" ht="19.149999999999999" customHeight="1">
      <c r="A7" s="55" t="s">
        <v>1945</v>
      </c>
      <c r="B7" s="59">
        <v>50</v>
      </c>
      <c r="C7" s="57">
        <v>59</v>
      </c>
      <c r="D7" s="57">
        <v>48</v>
      </c>
      <c r="E7" s="58">
        <f>(C7/B7)*100</f>
        <v>118</v>
      </c>
      <c r="F7" s="58">
        <f>(C7/D7-1)*100</f>
        <v>22.916666666666675</v>
      </c>
    </row>
    <row r="8" spans="1:6" ht="19.149999999999999" customHeight="1">
      <c r="A8" s="55" t="s">
        <v>1946</v>
      </c>
      <c r="B8" s="59"/>
      <c r="C8" s="57"/>
      <c r="D8" s="57"/>
      <c r="E8" s="58"/>
      <c r="F8" s="58"/>
    </row>
    <row r="9" spans="1:6" ht="19.149999999999999" customHeight="1">
      <c r="A9" s="55" t="s">
        <v>1947</v>
      </c>
      <c r="B9" s="59">
        <v>390</v>
      </c>
      <c r="C9" s="57">
        <v>50</v>
      </c>
      <c r="D9" s="57">
        <v>384</v>
      </c>
      <c r="E9" s="58">
        <f>(C9/B9)*100</f>
        <v>12.820512820512819</v>
      </c>
      <c r="F9" s="58">
        <f t="shared" ref="F9:F15" si="0">(C9/D9-1)*100</f>
        <v>-86.979166666666657</v>
      </c>
    </row>
    <row r="10" spans="1:6" ht="19.149999999999999" customHeight="1">
      <c r="A10" s="55" t="s">
        <v>1948</v>
      </c>
      <c r="B10" s="59">
        <v>11650</v>
      </c>
      <c r="C10" s="57">
        <v>5946</v>
      </c>
      <c r="D10" s="57">
        <v>8131</v>
      </c>
      <c r="E10" s="58">
        <f>(C10/B10)*100</f>
        <v>51.038626609442062</v>
      </c>
      <c r="F10" s="58">
        <f t="shared" si="0"/>
        <v>-26.872463411634484</v>
      </c>
    </row>
    <row r="11" spans="1:6" ht="19.149999999999999" customHeight="1">
      <c r="A11" s="55" t="s">
        <v>1949</v>
      </c>
      <c r="B11" s="59">
        <v>930</v>
      </c>
      <c r="C11" s="57">
        <v>1</v>
      </c>
      <c r="D11" s="57"/>
      <c r="E11" s="58">
        <f>(C11/B11)*100</f>
        <v>0.10752688172043011</v>
      </c>
      <c r="F11" s="58"/>
    </row>
    <row r="12" spans="1:6" ht="19.149999999999999" customHeight="1">
      <c r="A12" s="55" t="s">
        <v>1950</v>
      </c>
      <c r="B12" s="59">
        <v>160</v>
      </c>
      <c r="C12" s="57">
        <v>4</v>
      </c>
      <c r="D12" s="57"/>
      <c r="E12" s="58">
        <f>(C12/B12)*100</f>
        <v>2.5</v>
      </c>
      <c r="F12" s="58"/>
    </row>
    <row r="13" spans="1:6" ht="19.149999999999999" customHeight="1">
      <c r="A13" s="55" t="s">
        <v>1951</v>
      </c>
      <c r="B13" s="59"/>
      <c r="C13" s="57"/>
      <c r="D13" s="57"/>
      <c r="E13" s="58"/>
      <c r="F13" s="58"/>
    </row>
    <row r="14" spans="1:6" ht="19.149999999999999" customHeight="1">
      <c r="A14" s="55" t="s">
        <v>1952</v>
      </c>
      <c r="B14" s="59"/>
      <c r="C14" s="57"/>
      <c r="D14" s="57"/>
      <c r="E14" s="58"/>
      <c r="F14" s="58"/>
    </row>
    <row r="15" spans="1:6" ht="19.149999999999999" customHeight="1">
      <c r="A15" s="55" t="s">
        <v>1953</v>
      </c>
      <c r="B15" s="59"/>
      <c r="C15" s="57">
        <v>13</v>
      </c>
      <c r="D15" s="57">
        <v>4</v>
      </c>
      <c r="E15" s="58"/>
      <c r="F15" s="58">
        <f t="shared" si="0"/>
        <v>225</v>
      </c>
    </row>
    <row r="16" spans="1:6" ht="19.149999999999999" customHeight="1">
      <c r="A16" s="60" t="s">
        <v>1954</v>
      </c>
      <c r="B16" s="61">
        <f>SUM(B5:B15)</f>
        <v>13290</v>
      </c>
      <c r="C16" s="61">
        <f>SUM(C5:C15)</f>
        <v>6201</v>
      </c>
      <c r="D16" s="61">
        <f>SUM(D5:D15)</f>
        <v>8675</v>
      </c>
      <c r="E16" s="62">
        <f>(C16/B16)*100</f>
        <v>46.659142212189614</v>
      </c>
      <c r="F16" s="62">
        <f>(C16/D16-1)*100</f>
        <v>-28.518731988472624</v>
      </c>
    </row>
  </sheetData>
  <mergeCells count="5">
    <mergeCell ref="A3:A4"/>
    <mergeCell ref="B3:C3"/>
    <mergeCell ref="D3:D4"/>
    <mergeCell ref="E3:F3"/>
    <mergeCell ref="A1:F1"/>
  </mergeCells>
  <phoneticPr fontId="2" type="noConversion"/>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sheetPr>
    <tabColor rgb="FFFF0000"/>
  </sheetPr>
  <dimension ref="A1:F211"/>
  <sheetViews>
    <sheetView workbookViewId="0">
      <selection sqref="A1:C1"/>
    </sheetView>
  </sheetViews>
  <sheetFormatPr defaultRowHeight="13.5"/>
  <cols>
    <col min="1" max="1" width="10.375" customWidth="1"/>
    <col min="2" max="2" width="60.625" customWidth="1"/>
    <col min="3" max="3" width="15.75" customWidth="1"/>
    <col min="4" max="5" width="13.125" customWidth="1"/>
    <col min="6" max="6" width="18.75" customWidth="1"/>
  </cols>
  <sheetData>
    <row r="1" spans="1:6" ht="29.45" customHeight="1">
      <c r="A1" s="99" t="s">
        <v>1957</v>
      </c>
      <c r="B1" s="99"/>
      <c r="C1" s="99"/>
      <c r="D1" s="90"/>
      <c r="E1" s="90"/>
      <c r="F1" s="90"/>
    </row>
    <row r="2" spans="1:6" ht="19.899999999999999" customHeight="1">
      <c r="C2" s="44" t="s">
        <v>1333</v>
      </c>
    </row>
    <row r="3" spans="1:6">
      <c r="A3" s="16" t="s">
        <v>28</v>
      </c>
      <c r="B3" s="16" t="s">
        <v>89</v>
      </c>
      <c r="C3" s="16" t="s">
        <v>32</v>
      </c>
    </row>
    <row r="4" spans="1:6">
      <c r="A4" s="5"/>
      <c r="B4" s="85" t="s">
        <v>1958</v>
      </c>
      <c r="C4" s="3">
        <f t="shared" ref="C4" si="0">SUM(C5,C12,C20,C24,C31,C36,C41,C57,C66,C73,C77,C86,C93,C101,C106,C114,C122,C130,C138,C147,C154,C163)+SUM(C172,C176,C182,C183,C184,C193,C208)</f>
        <v>7631</v>
      </c>
    </row>
    <row r="5" spans="1:6">
      <c r="A5" s="5">
        <v>20610</v>
      </c>
      <c r="B5" s="69" t="s">
        <v>1959</v>
      </c>
      <c r="C5" s="3">
        <f t="shared" ref="C5" si="1">SUM(C6:C11)</f>
        <v>0</v>
      </c>
    </row>
    <row r="6" spans="1:6">
      <c r="A6" s="5">
        <v>2061001</v>
      </c>
      <c r="B6" s="5" t="s">
        <v>1960</v>
      </c>
      <c r="C6" s="3">
        <v>0</v>
      </c>
    </row>
    <row r="7" spans="1:6">
      <c r="A7" s="5">
        <v>2061002</v>
      </c>
      <c r="B7" s="5" t="s">
        <v>1961</v>
      </c>
      <c r="C7" s="3">
        <v>0</v>
      </c>
    </row>
    <row r="8" spans="1:6">
      <c r="A8" s="5">
        <v>2061003</v>
      </c>
      <c r="B8" s="5" t="s">
        <v>1962</v>
      </c>
      <c r="C8" s="3">
        <v>0</v>
      </c>
    </row>
    <row r="9" spans="1:6">
      <c r="A9" s="5">
        <v>2061004</v>
      </c>
      <c r="B9" s="5" t="s">
        <v>1963</v>
      </c>
      <c r="C9" s="3">
        <v>0</v>
      </c>
    </row>
    <row r="10" spans="1:6">
      <c r="A10" s="5">
        <v>2061005</v>
      </c>
      <c r="B10" s="5" t="s">
        <v>1964</v>
      </c>
      <c r="C10" s="3">
        <v>0</v>
      </c>
    </row>
    <row r="11" spans="1:6">
      <c r="A11" s="5">
        <v>2061099</v>
      </c>
      <c r="B11" s="5" t="s">
        <v>1965</v>
      </c>
      <c r="C11" s="3">
        <v>0</v>
      </c>
    </row>
    <row r="12" spans="1:6">
      <c r="A12" s="5"/>
      <c r="B12" s="69" t="s">
        <v>1966</v>
      </c>
      <c r="C12" s="3">
        <f t="shared" ref="C12" si="2">SUM(C13,C18,C19)</f>
        <v>60</v>
      </c>
    </row>
    <row r="13" spans="1:6">
      <c r="A13" s="5">
        <v>20707</v>
      </c>
      <c r="B13" s="69" t="s">
        <v>1967</v>
      </c>
      <c r="C13" s="3">
        <f t="shared" ref="C13" si="3">SUM(C14:C17)</f>
        <v>60</v>
      </c>
    </row>
    <row r="14" spans="1:6">
      <c r="A14" s="5">
        <v>2070701</v>
      </c>
      <c r="B14" s="5" t="s">
        <v>1968</v>
      </c>
      <c r="C14" s="3">
        <v>0</v>
      </c>
    </row>
    <row r="15" spans="1:6">
      <c r="A15" s="5">
        <v>2070702</v>
      </c>
      <c r="B15" s="5" t="s">
        <v>1969</v>
      </c>
      <c r="C15" s="3">
        <v>60</v>
      </c>
    </row>
    <row r="16" spans="1:6">
      <c r="A16" s="5">
        <v>2070703</v>
      </c>
      <c r="B16" s="5" t="s">
        <v>1970</v>
      </c>
      <c r="C16" s="3">
        <v>0</v>
      </c>
    </row>
    <row r="17" spans="1:3">
      <c r="A17" s="5">
        <v>2070799</v>
      </c>
      <c r="B17" s="5" t="s">
        <v>1971</v>
      </c>
      <c r="C17" s="3">
        <v>0</v>
      </c>
    </row>
    <row r="18" spans="1:3">
      <c r="A18" s="5">
        <v>2320405</v>
      </c>
      <c r="B18" s="69" t="s">
        <v>1972</v>
      </c>
      <c r="C18" s="3">
        <v>0</v>
      </c>
    </row>
    <row r="19" spans="1:3">
      <c r="A19" s="5">
        <v>2330405</v>
      </c>
      <c r="B19" s="69" t="s">
        <v>1973</v>
      </c>
      <c r="C19" s="68">
        <v>0</v>
      </c>
    </row>
    <row r="20" spans="1:3">
      <c r="A20" s="5">
        <v>20822</v>
      </c>
      <c r="B20" s="69" t="s">
        <v>1974</v>
      </c>
      <c r="C20" s="3">
        <f t="shared" ref="C20" si="4">SUM(C21:C23)</f>
        <v>272</v>
      </c>
    </row>
    <row r="21" spans="1:3">
      <c r="A21" s="5">
        <v>2082201</v>
      </c>
      <c r="B21" s="5" t="s">
        <v>1975</v>
      </c>
      <c r="C21" s="3">
        <v>232</v>
      </c>
    </row>
    <row r="22" spans="1:3">
      <c r="A22" s="5">
        <v>2082202</v>
      </c>
      <c r="B22" s="5" t="s">
        <v>1976</v>
      </c>
      <c r="C22" s="3">
        <v>40</v>
      </c>
    </row>
    <row r="23" spans="1:3">
      <c r="A23" s="5">
        <v>2082299</v>
      </c>
      <c r="B23" s="5" t="s">
        <v>1977</v>
      </c>
      <c r="C23" s="3">
        <v>0</v>
      </c>
    </row>
    <row r="24" spans="1:3">
      <c r="A24" s="5"/>
      <c r="B24" s="69" t="s">
        <v>1978</v>
      </c>
      <c r="C24" s="3">
        <f t="shared" ref="C24" si="5">SUM(C25,C29,C30)</f>
        <v>66</v>
      </c>
    </row>
    <row r="25" spans="1:3">
      <c r="A25" s="5">
        <v>20823</v>
      </c>
      <c r="B25" s="69" t="s">
        <v>1979</v>
      </c>
      <c r="C25" s="3">
        <f t="shared" ref="C25" si="6">SUM(C26:C28)</f>
        <v>66</v>
      </c>
    </row>
    <row r="26" spans="1:3">
      <c r="A26" s="5">
        <v>2082301</v>
      </c>
      <c r="B26" s="5" t="s">
        <v>1980</v>
      </c>
      <c r="C26" s="3">
        <v>0</v>
      </c>
    </row>
    <row r="27" spans="1:3">
      <c r="A27" s="5">
        <v>2082302</v>
      </c>
      <c r="B27" s="5" t="s">
        <v>1981</v>
      </c>
      <c r="C27" s="3">
        <v>0</v>
      </c>
    </row>
    <row r="28" spans="1:3">
      <c r="A28" s="5">
        <v>2082399</v>
      </c>
      <c r="B28" s="5" t="s">
        <v>1982</v>
      </c>
      <c r="C28" s="3">
        <v>66</v>
      </c>
    </row>
    <row r="29" spans="1:3">
      <c r="A29" s="5">
        <v>2320417</v>
      </c>
      <c r="B29" s="69" t="s">
        <v>1983</v>
      </c>
      <c r="C29" s="3">
        <v>0</v>
      </c>
    </row>
    <row r="30" spans="1:3">
      <c r="A30" s="5">
        <v>2330417</v>
      </c>
      <c r="B30" s="69" t="s">
        <v>1984</v>
      </c>
      <c r="C30" s="68">
        <v>0</v>
      </c>
    </row>
    <row r="31" spans="1:3">
      <c r="A31" s="5">
        <v>21160</v>
      </c>
      <c r="B31" s="69" t="s">
        <v>1985</v>
      </c>
      <c r="C31" s="3">
        <f t="shared" ref="C31" si="7">SUM(C32:C35)</f>
        <v>0</v>
      </c>
    </row>
    <row r="32" spans="1:3">
      <c r="A32" s="5">
        <v>2116001</v>
      </c>
      <c r="B32" s="5" t="s">
        <v>1986</v>
      </c>
      <c r="C32" s="3">
        <v>0</v>
      </c>
    </row>
    <row r="33" spans="1:3">
      <c r="A33" s="5">
        <v>2116002</v>
      </c>
      <c r="B33" s="5" t="s">
        <v>1987</v>
      </c>
      <c r="C33" s="3">
        <v>0</v>
      </c>
    </row>
    <row r="34" spans="1:3">
      <c r="A34" s="5">
        <v>2116003</v>
      </c>
      <c r="B34" s="5" t="s">
        <v>1988</v>
      </c>
      <c r="C34" s="3">
        <v>0</v>
      </c>
    </row>
    <row r="35" spans="1:3">
      <c r="A35" s="5">
        <v>2116099</v>
      </c>
      <c r="B35" s="5" t="s">
        <v>1989</v>
      </c>
      <c r="C35" s="3">
        <v>0</v>
      </c>
    </row>
    <row r="36" spans="1:3">
      <c r="A36" s="5">
        <v>21161</v>
      </c>
      <c r="B36" s="69" t="s">
        <v>1990</v>
      </c>
      <c r="C36" s="3">
        <f t="shared" ref="C36" si="8">SUM(C37:C40)</f>
        <v>0</v>
      </c>
    </row>
    <row r="37" spans="1:3">
      <c r="A37" s="5">
        <v>2116101</v>
      </c>
      <c r="B37" s="5" t="s">
        <v>1991</v>
      </c>
      <c r="C37" s="3">
        <v>0</v>
      </c>
    </row>
    <row r="38" spans="1:3">
      <c r="A38" s="5">
        <v>2116102</v>
      </c>
      <c r="B38" s="5" t="s">
        <v>1992</v>
      </c>
      <c r="C38" s="3">
        <v>0</v>
      </c>
    </row>
    <row r="39" spans="1:3">
      <c r="A39" s="5">
        <v>2116103</v>
      </c>
      <c r="B39" s="5" t="s">
        <v>1993</v>
      </c>
      <c r="C39" s="3">
        <v>0</v>
      </c>
    </row>
    <row r="40" spans="1:3">
      <c r="A40" s="5">
        <v>2116104</v>
      </c>
      <c r="B40" s="5" t="s">
        <v>1994</v>
      </c>
      <c r="C40" s="3">
        <v>0</v>
      </c>
    </row>
    <row r="41" spans="1:3">
      <c r="A41" s="5"/>
      <c r="B41" s="69" t="s">
        <v>1995</v>
      </c>
      <c r="C41" s="3">
        <f t="shared" ref="C41" si="9">SUM(C42,C55,C56)</f>
        <v>4535</v>
      </c>
    </row>
    <row r="42" spans="1:3">
      <c r="A42" s="5">
        <v>21208</v>
      </c>
      <c r="B42" s="69" t="s">
        <v>1996</v>
      </c>
      <c r="C42" s="3">
        <f t="shared" ref="C42" si="10">SUM(C43:C54)</f>
        <v>4535</v>
      </c>
    </row>
    <row r="43" spans="1:3">
      <c r="A43" s="5">
        <v>2120801</v>
      </c>
      <c r="B43" s="5" t="s">
        <v>1997</v>
      </c>
      <c r="C43" s="3">
        <v>1840</v>
      </c>
    </row>
    <row r="44" spans="1:3">
      <c r="A44" s="5">
        <v>2120802</v>
      </c>
      <c r="B44" s="5" t="s">
        <v>1998</v>
      </c>
      <c r="C44" s="3">
        <v>0</v>
      </c>
    </row>
    <row r="45" spans="1:3">
      <c r="A45" s="5">
        <v>2120803</v>
      </c>
      <c r="B45" s="5" t="s">
        <v>1999</v>
      </c>
      <c r="C45" s="3">
        <v>1464</v>
      </c>
    </row>
    <row r="46" spans="1:3">
      <c r="A46" s="5">
        <v>2120804</v>
      </c>
      <c r="B46" s="5" t="s">
        <v>2000</v>
      </c>
      <c r="C46" s="3">
        <v>0</v>
      </c>
    </row>
    <row r="47" spans="1:3">
      <c r="A47" s="5">
        <v>2120805</v>
      </c>
      <c r="B47" s="5" t="s">
        <v>2001</v>
      </c>
      <c r="C47" s="3">
        <v>0</v>
      </c>
    </row>
    <row r="48" spans="1:3">
      <c r="A48" s="5">
        <v>2120806</v>
      </c>
      <c r="B48" s="5" t="s">
        <v>2002</v>
      </c>
      <c r="C48" s="3">
        <v>0</v>
      </c>
    </row>
    <row r="49" spans="1:3">
      <c r="A49" s="5">
        <v>2120807</v>
      </c>
      <c r="B49" s="5" t="s">
        <v>2003</v>
      </c>
      <c r="C49" s="3">
        <v>0</v>
      </c>
    </row>
    <row r="50" spans="1:3">
      <c r="A50" s="5">
        <v>2120809</v>
      </c>
      <c r="B50" s="5" t="s">
        <v>2004</v>
      </c>
      <c r="C50" s="3">
        <v>0</v>
      </c>
    </row>
    <row r="51" spans="1:3">
      <c r="A51" s="5">
        <v>2120810</v>
      </c>
      <c r="B51" s="5" t="s">
        <v>2005</v>
      </c>
      <c r="C51" s="3">
        <v>0</v>
      </c>
    </row>
    <row r="52" spans="1:3">
      <c r="A52" s="5">
        <v>2120811</v>
      </c>
      <c r="B52" s="5" t="s">
        <v>2006</v>
      </c>
      <c r="C52" s="3">
        <v>0</v>
      </c>
    </row>
    <row r="53" spans="1:3">
      <c r="A53" s="5">
        <v>2120813</v>
      </c>
      <c r="B53" s="5" t="s">
        <v>1077</v>
      </c>
      <c r="C53" s="3">
        <v>0</v>
      </c>
    </row>
    <row r="54" spans="1:3">
      <c r="A54" s="5">
        <v>2120899</v>
      </c>
      <c r="B54" s="5" t="s">
        <v>2007</v>
      </c>
      <c r="C54" s="3">
        <v>1231</v>
      </c>
    </row>
    <row r="55" spans="1:3">
      <c r="A55" s="5">
        <v>2320411</v>
      </c>
      <c r="B55" s="69" t="s">
        <v>2008</v>
      </c>
      <c r="C55" s="3">
        <v>0</v>
      </c>
    </row>
    <row r="56" spans="1:3">
      <c r="A56" s="5">
        <v>2330411</v>
      </c>
      <c r="B56" s="69" t="s">
        <v>2009</v>
      </c>
      <c r="C56" s="68">
        <v>0</v>
      </c>
    </row>
    <row r="57" spans="1:3">
      <c r="A57" s="5"/>
      <c r="B57" s="69" t="s">
        <v>2010</v>
      </c>
      <c r="C57" s="3">
        <f t="shared" ref="C57" si="11">SUM(C58,C64,C65)</f>
        <v>0</v>
      </c>
    </row>
    <row r="58" spans="1:3">
      <c r="A58" s="5">
        <v>21209</v>
      </c>
      <c r="B58" s="69" t="s">
        <v>2011</v>
      </c>
      <c r="C58" s="3">
        <f t="shared" ref="C58" si="12">SUM(C59:C63)</f>
        <v>0</v>
      </c>
    </row>
    <row r="59" spans="1:3">
      <c r="A59" s="5">
        <v>2120901</v>
      </c>
      <c r="B59" s="5" t="s">
        <v>2012</v>
      </c>
      <c r="C59" s="3">
        <v>0</v>
      </c>
    </row>
    <row r="60" spans="1:3">
      <c r="A60" s="5">
        <v>2120902</v>
      </c>
      <c r="B60" s="5" t="s">
        <v>2013</v>
      </c>
      <c r="C60" s="3">
        <v>0</v>
      </c>
    </row>
    <row r="61" spans="1:3">
      <c r="A61" s="5">
        <v>2120903</v>
      </c>
      <c r="B61" s="5" t="s">
        <v>2014</v>
      </c>
      <c r="C61" s="3">
        <v>0</v>
      </c>
    </row>
    <row r="62" spans="1:3">
      <c r="A62" s="5">
        <v>2120904</v>
      </c>
      <c r="B62" s="5" t="s">
        <v>2015</v>
      </c>
      <c r="C62" s="3">
        <v>0</v>
      </c>
    </row>
    <row r="63" spans="1:3">
      <c r="A63" s="5">
        <v>2120999</v>
      </c>
      <c r="B63" s="5" t="s">
        <v>2016</v>
      </c>
      <c r="C63" s="3">
        <v>0</v>
      </c>
    </row>
    <row r="64" spans="1:3">
      <c r="A64" s="5">
        <v>2320410</v>
      </c>
      <c r="B64" s="69" t="s">
        <v>2017</v>
      </c>
      <c r="C64" s="3">
        <v>0</v>
      </c>
    </row>
    <row r="65" spans="1:3">
      <c r="A65" s="5">
        <v>2330410</v>
      </c>
      <c r="B65" s="69" t="s">
        <v>2018</v>
      </c>
      <c r="C65" s="68">
        <v>0</v>
      </c>
    </row>
    <row r="66" spans="1:3">
      <c r="A66" s="5"/>
      <c r="B66" s="69" t="s">
        <v>2019</v>
      </c>
      <c r="C66" s="3">
        <f t="shared" ref="C66" si="13">SUM(C67,C71,C72)</f>
        <v>0</v>
      </c>
    </row>
    <row r="67" spans="1:3">
      <c r="A67" s="5">
        <v>21210</v>
      </c>
      <c r="B67" s="69" t="s">
        <v>2020</v>
      </c>
      <c r="C67" s="3">
        <f t="shared" ref="C67" si="14">SUM(C68:C70)</f>
        <v>0</v>
      </c>
    </row>
    <row r="68" spans="1:3">
      <c r="A68" s="5">
        <v>2121001</v>
      </c>
      <c r="B68" s="5" t="s">
        <v>1997</v>
      </c>
      <c r="C68" s="3">
        <v>0</v>
      </c>
    </row>
    <row r="69" spans="1:3">
      <c r="A69" s="5">
        <v>2121002</v>
      </c>
      <c r="B69" s="5" t="s">
        <v>1998</v>
      </c>
      <c r="C69" s="3">
        <v>0</v>
      </c>
    </row>
    <row r="70" spans="1:3">
      <c r="A70" s="5">
        <v>2121099</v>
      </c>
      <c r="B70" s="5" t="s">
        <v>2021</v>
      </c>
      <c r="C70" s="3">
        <v>0</v>
      </c>
    </row>
    <row r="71" spans="1:3">
      <c r="A71" s="5">
        <v>2320412</v>
      </c>
      <c r="B71" s="69" t="s">
        <v>2022</v>
      </c>
      <c r="C71" s="3">
        <v>0</v>
      </c>
    </row>
    <row r="72" spans="1:3">
      <c r="A72" s="5">
        <v>2330412</v>
      </c>
      <c r="B72" s="69" t="s">
        <v>2023</v>
      </c>
      <c r="C72" s="68">
        <v>0</v>
      </c>
    </row>
    <row r="73" spans="1:3">
      <c r="A73" s="5"/>
      <c r="B73" s="69" t="s">
        <v>2024</v>
      </c>
      <c r="C73" s="3">
        <f t="shared" ref="C73" si="15">SUM(C74:C76)</f>
        <v>0</v>
      </c>
    </row>
    <row r="74" spans="1:3">
      <c r="A74" s="5">
        <v>21211</v>
      </c>
      <c r="B74" s="69" t="s">
        <v>2025</v>
      </c>
      <c r="C74" s="3">
        <v>0</v>
      </c>
    </row>
    <row r="75" spans="1:3">
      <c r="A75" s="5">
        <v>2320413</v>
      </c>
      <c r="B75" s="69" t="s">
        <v>2026</v>
      </c>
      <c r="C75" s="3">
        <v>0</v>
      </c>
    </row>
    <row r="76" spans="1:3">
      <c r="A76" s="5">
        <v>2330413</v>
      </c>
      <c r="B76" s="69" t="s">
        <v>2027</v>
      </c>
      <c r="C76" s="68">
        <v>0</v>
      </c>
    </row>
    <row r="77" spans="1:3">
      <c r="A77" s="5"/>
      <c r="B77" s="69" t="s">
        <v>2028</v>
      </c>
      <c r="C77" s="3">
        <f t="shared" ref="C77" si="16">SUM(C78,C84,C85)</f>
        <v>918</v>
      </c>
    </row>
    <row r="78" spans="1:3">
      <c r="A78" s="5">
        <v>21213</v>
      </c>
      <c r="B78" s="69" t="s">
        <v>2029</v>
      </c>
      <c r="C78" s="3">
        <f t="shared" ref="C78" si="17">SUM(C79:C83)</f>
        <v>918</v>
      </c>
    </row>
    <row r="79" spans="1:3">
      <c r="A79" s="5">
        <v>2121301</v>
      </c>
      <c r="B79" s="5" t="s">
        <v>2012</v>
      </c>
      <c r="C79" s="3">
        <v>59</v>
      </c>
    </row>
    <row r="80" spans="1:3">
      <c r="A80" s="5">
        <v>2121302</v>
      </c>
      <c r="B80" s="5" t="s">
        <v>2013</v>
      </c>
      <c r="C80" s="3">
        <v>844</v>
      </c>
    </row>
    <row r="81" spans="1:3">
      <c r="A81" s="5">
        <v>2121303</v>
      </c>
      <c r="B81" s="5" t="s">
        <v>2014</v>
      </c>
      <c r="C81" s="3">
        <v>0</v>
      </c>
    </row>
    <row r="82" spans="1:3">
      <c r="A82" s="5">
        <v>2121304</v>
      </c>
      <c r="B82" s="5" t="s">
        <v>2015</v>
      </c>
      <c r="C82" s="3">
        <v>0</v>
      </c>
    </row>
    <row r="83" spans="1:3">
      <c r="A83" s="5">
        <v>2121399</v>
      </c>
      <c r="B83" s="5" t="s">
        <v>2030</v>
      </c>
      <c r="C83" s="3">
        <v>15</v>
      </c>
    </row>
    <row r="84" spans="1:3">
      <c r="A84" s="5">
        <v>2320416</v>
      </c>
      <c r="B84" s="69" t="s">
        <v>2031</v>
      </c>
      <c r="C84" s="3">
        <v>0</v>
      </c>
    </row>
    <row r="85" spans="1:3">
      <c r="A85" s="5">
        <v>2330416</v>
      </c>
      <c r="B85" s="69" t="s">
        <v>2032</v>
      </c>
      <c r="C85" s="68">
        <v>0</v>
      </c>
    </row>
    <row r="86" spans="1:3">
      <c r="A86" s="5"/>
      <c r="B86" s="69" t="s">
        <v>2033</v>
      </c>
      <c r="C86" s="3">
        <f t="shared" ref="C86" si="18">SUM(C87,C91,C92)</f>
        <v>149</v>
      </c>
    </row>
    <row r="87" spans="1:3">
      <c r="A87" s="5">
        <v>21214</v>
      </c>
      <c r="B87" s="69" t="s">
        <v>2034</v>
      </c>
      <c r="C87" s="3">
        <f t="shared" ref="C87" si="19">SUM(C88:C90)</f>
        <v>149</v>
      </c>
    </row>
    <row r="88" spans="1:3">
      <c r="A88" s="5">
        <v>2121401</v>
      </c>
      <c r="B88" s="5" t="s">
        <v>2035</v>
      </c>
      <c r="C88" s="3">
        <v>0</v>
      </c>
    </row>
    <row r="89" spans="1:3">
      <c r="A89" s="5">
        <v>2121402</v>
      </c>
      <c r="B89" s="5" t="s">
        <v>2036</v>
      </c>
      <c r="C89" s="3">
        <v>0</v>
      </c>
    </row>
    <row r="90" spans="1:3">
      <c r="A90" s="5">
        <v>2121499</v>
      </c>
      <c r="B90" s="5" t="s">
        <v>2037</v>
      </c>
      <c r="C90" s="3">
        <v>149</v>
      </c>
    </row>
    <row r="91" spans="1:3">
      <c r="A91" s="5">
        <v>2320420</v>
      </c>
      <c r="B91" s="69" t="s">
        <v>2038</v>
      </c>
      <c r="C91" s="3">
        <v>0</v>
      </c>
    </row>
    <row r="92" spans="1:3">
      <c r="A92" s="5">
        <v>2330420</v>
      </c>
      <c r="B92" s="69" t="s">
        <v>2039</v>
      </c>
      <c r="C92" s="68">
        <v>0</v>
      </c>
    </row>
    <row r="93" spans="1:3">
      <c r="A93" s="5"/>
      <c r="B93" s="69" t="s">
        <v>2040</v>
      </c>
      <c r="C93" s="3">
        <f t="shared" ref="C93" si="20">SUM(C94,C99,C100)</f>
        <v>0</v>
      </c>
    </row>
    <row r="94" spans="1:3">
      <c r="A94" s="5">
        <v>21366</v>
      </c>
      <c r="B94" s="69" t="s">
        <v>2041</v>
      </c>
      <c r="C94" s="3">
        <f t="shared" ref="C94" si="21">SUM(C95:C98)</f>
        <v>0</v>
      </c>
    </row>
    <row r="95" spans="1:3">
      <c r="A95" s="5">
        <v>2136601</v>
      </c>
      <c r="B95" s="5" t="s">
        <v>1981</v>
      </c>
      <c r="C95" s="3">
        <v>0</v>
      </c>
    </row>
    <row r="96" spans="1:3">
      <c r="A96" s="5">
        <v>2136602</v>
      </c>
      <c r="B96" s="5" t="s">
        <v>2042</v>
      </c>
      <c r="C96" s="3">
        <v>0</v>
      </c>
    </row>
    <row r="97" spans="1:3">
      <c r="A97" s="5">
        <v>2136603</v>
      </c>
      <c r="B97" s="5" t="s">
        <v>2043</v>
      </c>
      <c r="C97" s="3">
        <v>0</v>
      </c>
    </row>
    <row r="98" spans="1:3">
      <c r="A98" s="5">
        <v>2136699</v>
      </c>
      <c r="B98" s="5" t="s">
        <v>2044</v>
      </c>
      <c r="C98" s="3">
        <v>0</v>
      </c>
    </row>
    <row r="99" spans="1:3">
      <c r="A99" s="5">
        <v>2320414</v>
      </c>
      <c r="B99" s="69" t="s">
        <v>2045</v>
      </c>
      <c r="C99" s="3">
        <v>0</v>
      </c>
    </row>
    <row r="100" spans="1:3">
      <c r="A100" s="5">
        <v>2330414</v>
      </c>
      <c r="B100" s="69" t="s">
        <v>2046</v>
      </c>
      <c r="C100" s="68">
        <v>0</v>
      </c>
    </row>
    <row r="101" spans="1:3">
      <c r="A101" s="5">
        <v>21367</v>
      </c>
      <c r="B101" s="69" t="s">
        <v>2047</v>
      </c>
      <c r="C101" s="3">
        <f t="shared" ref="C101" si="22">SUM(C102:C105)</f>
        <v>0</v>
      </c>
    </row>
    <row r="102" spans="1:3">
      <c r="A102" s="5">
        <v>2136701</v>
      </c>
      <c r="B102" s="5" t="s">
        <v>1976</v>
      </c>
      <c r="C102" s="3">
        <v>0</v>
      </c>
    </row>
    <row r="103" spans="1:3">
      <c r="A103" s="5">
        <v>2136702</v>
      </c>
      <c r="B103" s="5" t="s">
        <v>2048</v>
      </c>
      <c r="C103" s="3">
        <v>0</v>
      </c>
    </row>
    <row r="104" spans="1:3">
      <c r="A104" s="5">
        <v>2136703</v>
      </c>
      <c r="B104" s="5" t="s">
        <v>2049</v>
      </c>
      <c r="C104" s="3">
        <v>0</v>
      </c>
    </row>
    <row r="105" spans="1:3">
      <c r="A105" s="5">
        <v>2136799</v>
      </c>
      <c r="B105" s="5" t="s">
        <v>2050</v>
      </c>
      <c r="C105" s="3">
        <v>0</v>
      </c>
    </row>
    <row r="106" spans="1:3">
      <c r="A106" s="5"/>
      <c r="B106" s="69" t="s">
        <v>2051</v>
      </c>
      <c r="C106" s="3">
        <f t="shared" ref="C106" si="23">SUM(C107,C112,C113)</f>
        <v>0</v>
      </c>
    </row>
    <row r="107" spans="1:3">
      <c r="A107" s="5">
        <v>21369</v>
      </c>
      <c r="B107" s="69" t="s">
        <v>2052</v>
      </c>
      <c r="C107" s="3">
        <f t="shared" ref="C107" si="24">SUM(C108:C111)</f>
        <v>0</v>
      </c>
    </row>
    <row r="108" spans="1:3">
      <c r="A108" s="5">
        <v>2136901</v>
      </c>
      <c r="B108" s="5" t="s">
        <v>815</v>
      </c>
      <c r="C108" s="3">
        <v>0</v>
      </c>
    </row>
    <row r="109" spans="1:3">
      <c r="A109" s="5">
        <v>2136902</v>
      </c>
      <c r="B109" s="5" t="s">
        <v>2053</v>
      </c>
      <c r="C109" s="3">
        <v>0</v>
      </c>
    </row>
    <row r="110" spans="1:3">
      <c r="A110" s="5">
        <v>2136903</v>
      </c>
      <c r="B110" s="5" t="s">
        <v>2054</v>
      </c>
      <c r="C110" s="3">
        <v>0</v>
      </c>
    </row>
    <row r="111" spans="1:3">
      <c r="A111" s="5">
        <v>2136999</v>
      </c>
      <c r="B111" s="5" t="s">
        <v>2055</v>
      </c>
      <c r="C111" s="3">
        <v>0</v>
      </c>
    </row>
    <row r="112" spans="1:3">
      <c r="A112" s="5">
        <v>2320418</v>
      </c>
      <c r="B112" s="69" t="s">
        <v>2056</v>
      </c>
      <c r="C112" s="3">
        <v>0</v>
      </c>
    </row>
    <row r="113" spans="1:3">
      <c r="A113" s="5">
        <v>2330418</v>
      </c>
      <c r="B113" s="69" t="s">
        <v>2057</v>
      </c>
      <c r="C113" s="68">
        <v>0</v>
      </c>
    </row>
    <row r="114" spans="1:3">
      <c r="A114" s="5"/>
      <c r="B114" s="69" t="s">
        <v>2058</v>
      </c>
      <c r="C114" s="3">
        <f t="shared" ref="C114" si="25">SUM(C115,C120,C121)</f>
        <v>0</v>
      </c>
    </row>
    <row r="115" spans="1:3">
      <c r="A115" s="5">
        <v>21460</v>
      </c>
      <c r="B115" s="69" t="s">
        <v>2059</v>
      </c>
      <c r="C115" s="3">
        <f t="shared" ref="C115" si="26">SUM(C116:C119)</f>
        <v>0</v>
      </c>
    </row>
    <row r="116" spans="1:3">
      <c r="A116" s="5">
        <v>2146001</v>
      </c>
      <c r="B116" s="5" t="s">
        <v>1374</v>
      </c>
      <c r="C116" s="3">
        <v>0</v>
      </c>
    </row>
    <row r="117" spans="1:3">
      <c r="A117" s="5">
        <v>2146002</v>
      </c>
      <c r="B117" s="5" t="s">
        <v>856</v>
      </c>
      <c r="C117" s="3">
        <v>0</v>
      </c>
    </row>
    <row r="118" spans="1:3">
      <c r="A118" s="5">
        <v>2146003</v>
      </c>
      <c r="B118" s="5" t="s">
        <v>2060</v>
      </c>
      <c r="C118" s="3">
        <v>0</v>
      </c>
    </row>
    <row r="119" spans="1:3">
      <c r="A119" s="5">
        <v>2146099</v>
      </c>
      <c r="B119" s="5" t="s">
        <v>2061</v>
      </c>
      <c r="C119" s="3">
        <v>0</v>
      </c>
    </row>
    <row r="120" spans="1:3">
      <c r="A120" s="5">
        <v>2320401</v>
      </c>
      <c r="B120" s="69" t="s">
        <v>2062</v>
      </c>
      <c r="C120" s="3">
        <v>0</v>
      </c>
    </row>
    <row r="121" spans="1:3">
      <c r="A121" s="5">
        <v>2330401</v>
      </c>
      <c r="B121" s="69" t="s">
        <v>2063</v>
      </c>
      <c r="C121" s="68">
        <v>0</v>
      </c>
    </row>
    <row r="122" spans="1:3">
      <c r="A122" s="5"/>
      <c r="B122" s="69" t="s">
        <v>2064</v>
      </c>
      <c r="C122" s="3">
        <f t="shared" ref="C122" si="27">SUM(C123,C128,C129)</f>
        <v>0</v>
      </c>
    </row>
    <row r="123" spans="1:3">
      <c r="A123" s="5">
        <v>21462</v>
      </c>
      <c r="B123" s="69" t="s">
        <v>2065</v>
      </c>
      <c r="C123" s="3">
        <f t="shared" ref="C123" si="28">SUM(C124:C127)</f>
        <v>0</v>
      </c>
    </row>
    <row r="124" spans="1:3">
      <c r="A124" s="5">
        <v>2146201</v>
      </c>
      <c r="B124" s="5" t="s">
        <v>2060</v>
      </c>
      <c r="C124" s="3">
        <v>0</v>
      </c>
    </row>
    <row r="125" spans="1:3">
      <c r="A125" s="5">
        <v>2146202</v>
      </c>
      <c r="B125" s="5" t="s">
        <v>2066</v>
      </c>
      <c r="C125" s="3">
        <v>0</v>
      </c>
    </row>
    <row r="126" spans="1:3">
      <c r="A126" s="5">
        <v>2146203</v>
      </c>
      <c r="B126" s="5" t="s">
        <v>2067</v>
      </c>
      <c r="C126" s="3">
        <v>0</v>
      </c>
    </row>
    <row r="127" spans="1:3">
      <c r="A127" s="5">
        <v>2146299</v>
      </c>
      <c r="B127" s="5" t="s">
        <v>2068</v>
      </c>
      <c r="C127" s="3">
        <v>0</v>
      </c>
    </row>
    <row r="128" spans="1:3">
      <c r="A128" s="5">
        <v>2320419</v>
      </c>
      <c r="B128" s="69" t="s">
        <v>2069</v>
      </c>
      <c r="C128" s="3">
        <v>0</v>
      </c>
    </row>
    <row r="129" spans="1:3">
      <c r="A129" s="5">
        <v>2330419</v>
      </c>
      <c r="B129" s="69" t="s">
        <v>2070</v>
      </c>
      <c r="C129" s="68">
        <v>0</v>
      </c>
    </row>
    <row r="130" spans="1:3">
      <c r="A130" s="5"/>
      <c r="B130" s="69" t="s">
        <v>2071</v>
      </c>
      <c r="C130" s="3">
        <f t="shared" ref="C130" si="29">SUM(C131,C136,C137)</f>
        <v>0</v>
      </c>
    </row>
    <row r="131" spans="1:3">
      <c r="A131" s="5">
        <v>21463</v>
      </c>
      <c r="B131" s="69" t="s">
        <v>2072</v>
      </c>
      <c r="C131" s="3">
        <f t="shared" ref="C131" si="30">SUM(C132:C135)</f>
        <v>0</v>
      </c>
    </row>
    <row r="132" spans="1:3">
      <c r="A132" s="5">
        <v>2146301</v>
      </c>
      <c r="B132" s="5" t="s">
        <v>861</v>
      </c>
      <c r="C132" s="3">
        <v>0</v>
      </c>
    </row>
    <row r="133" spans="1:3">
      <c r="A133" s="5">
        <v>2146302</v>
      </c>
      <c r="B133" s="5" t="s">
        <v>2073</v>
      </c>
      <c r="C133" s="3">
        <v>0</v>
      </c>
    </row>
    <row r="134" spans="1:3">
      <c r="A134" s="5">
        <v>2146303</v>
      </c>
      <c r="B134" s="5" t="s">
        <v>2074</v>
      </c>
      <c r="C134" s="3">
        <v>0</v>
      </c>
    </row>
    <row r="135" spans="1:3">
      <c r="A135" s="5">
        <v>2146399</v>
      </c>
      <c r="B135" s="5" t="s">
        <v>2075</v>
      </c>
      <c r="C135" s="3">
        <v>0</v>
      </c>
    </row>
    <row r="136" spans="1:3">
      <c r="A136" s="5">
        <v>2320402</v>
      </c>
      <c r="B136" s="69" t="s">
        <v>2076</v>
      </c>
      <c r="C136" s="3">
        <v>0</v>
      </c>
    </row>
    <row r="137" spans="1:3">
      <c r="A137" s="5">
        <v>2330402</v>
      </c>
      <c r="B137" s="69" t="s">
        <v>2077</v>
      </c>
      <c r="C137" s="68">
        <v>0</v>
      </c>
    </row>
    <row r="138" spans="1:3">
      <c r="A138" s="5">
        <v>21464</v>
      </c>
      <c r="B138" s="69" t="s">
        <v>2078</v>
      </c>
      <c r="C138" s="3">
        <f t="shared" ref="C138" si="31">SUM(C139:C146)</f>
        <v>0</v>
      </c>
    </row>
    <row r="139" spans="1:3">
      <c r="A139" s="5">
        <v>2146401</v>
      </c>
      <c r="B139" s="5" t="s">
        <v>2079</v>
      </c>
      <c r="C139" s="3">
        <v>0</v>
      </c>
    </row>
    <row r="140" spans="1:3">
      <c r="A140" s="5">
        <v>2146402</v>
      </c>
      <c r="B140" s="5" t="s">
        <v>2080</v>
      </c>
      <c r="C140" s="3">
        <v>0</v>
      </c>
    </row>
    <row r="141" spans="1:3">
      <c r="A141" s="5">
        <v>2146403</v>
      </c>
      <c r="B141" s="5" t="s">
        <v>2081</v>
      </c>
      <c r="C141" s="3">
        <v>0</v>
      </c>
    </row>
    <row r="142" spans="1:3">
      <c r="A142" s="5">
        <v>2146404</v>
      </c>
      <c r="B142" s="5" t="s">
        <v>2082</v>
      </c>
      <c r="C142" s="3">
        <v>0</v>
      </c>
    </row>
    <row r="143" spans="1:3">
      <c r="A143" s="5">
        <v>2146405</v>
      </c>
      <c r="B143" s="5" t="s">
        <v>2083</v>
      </c>
      <c r="C143" s="3">
        <v>0</v>
      </c>
    </row>
    <row r="144" spans="1:3">
      <c r="A144" s="5">
        <v>2146406</v>
      </c>
      <c r="B144" s="5" t="s">
        <v>2084</v>
      </c>
      <c r="C144" s="3">
        <v>0</v>
      </c>
    </row>
    <row r="145" spans="1:3">
      <c r="A145" s="5">
        <v>2146407</v>
      </c>
      <c r="B145" s="5" t="s">
        <v>2085</v>
      </c>
      <c r="C145" s="3">
        <v>0</v>
      </c>
    </row>
    <row r="146" spans="1:3">
      <c r="A146" s="5">
        <v>2146499</v>
      </c>
      <c r="B146" s="5" t="s">
        <v>2086</v>
      </c>
      <c r="C146" s="3">
        <v>0</v>
      </c>
    </row>
    <row r="147" spans="1:3">
      <c r="A147" s="5">
        <v>21468</v>
      </c>
      <c r="B147" s="69" t="s">
        <v>2087</v>
      </c>
      <c r="C147" s="3">
        <f t="shared" ref="C147" si="32">SUM(C148:C153)</f>
        <v>0</v>
      </c>
    </row>
    <row r="148" spans="1:3">
      <c r="A148" s="5">
        <v>2146801</v>
      </c>
      <c r="B148" s="5" t="s">
        <v>2088</v>
      </c>
      <c r="C148" s="3">
        <v>0</v>
      </c>
    </row>
    <row r="149" spans="1:3">
      <c r="A149" s="5">
        <v>2146802</v>
      </c>
      <c r="B149" s="5" t="s">
        <v>2089</v>
      </c>
      <c r="C149" s="3">
        <v>0</v>
      </c>
    </row>
    <row r="150" spans="1:3">
      <c r="A150" s="5">
        <v>2146803</v>
      </c>
      <c r="B150" s="5" t="s">
        <v>2090</v>
      </c>
      <c r="C150" s="3">
        <v>0</v>
      </c>
    </row>
    <row r="151" spans="1:3">
      <c r="A151" s="5">
        <v>2146804</v>
      </c>
      <c r="B151" s="5" t="s">
        <v>2091</v>
      </c>
      <c r="C151" s="3">
        <v>0</v>
      </c>
    </row>
    <row r="152" spans="1:3">
      <c r="A152" s="5">
        <v>2146805</v>
      </c>
      <c r="B152" s="5" t="s">
        <v>2092</v>
      </c>
      <c r="C152" s="3">
        <v>0</v>
      </c>
    </row>
    <row r="153" spans="1:3">
      <c r="A153" s="5">
        <v>2146899</v>
      </c>
      <c r="B153" s="5" t="s">
        <v>2093</v>
      </c>
      <c r="C153" s="3">
        <v>0</v>
      </c>
    </row>
    <row r="154" spans="1:3">
      <c r="A154" s="5">
        <v>21469</v>
      </c>
      <c r="B154" s="69" t="s">
        <v>2094</v>
      </c>
      <c r="C154" s="3">
        <f t="shared" ref="C154" si="33">SUM(C155:C162)</f>
        <v>0</v>
      </c>
    </row>
    <row r="155" spans="1:3">
      <c r="A155" s="5">
        <v>2146901</v>
      </c>
      <c r="B155" s="5" t="s">
        <v>2095</v>
      </c>
      <c r="C155" s="3">
        <v>0</v>
      </c>
    </row>
    <row r="156" spans="1:3">
      <c r="A156" s="5">
        <v>2146902</v>
      </c>
      <c r="B156" s="5" t="s">
        <v>2096</v>
      </c>
      <c r="C156" s="3">
        <v>0</v>
      </c>
    </row>
    <row r="157" spans="1:3">
      <c r="A157" s="5">
        <v>2146903</v>
      </c>
      <c r="B157" s="5" t="s">
        <v>2097</v>
      </c>
      <c r="C157" s="3">
        <v>0</v>
      </c>
    </row>
    <row r="158" spans="1:3">
      <c r="A158" s="5">
        <v>2146904</v>
      </c>
      <c r="B158" s="5" t="s">
        <v>2098</v>
      </c>
      <c r="C158" s="3">
        <v>0</v>
      </c>
    </row>
    <row r="159" spans="1:3">
      <c r="A159" s="5">
        <v>2146906</v>
      </c>
      <c r="B159" s="5" t="s">
        <v>2099</v>
      </c>
      <c r="C159" s="3">
        <v>0</v>
      </c>
    </row>
    <row r="160" spans="1:3">
      <c r="A160" s="5">
        <v>2146907</v>
      </c>
      <c r="B160" s="5" t="s">
        <v>2100</v>
      </c>
      <c r="C160" s="3">
        <v>0</v>
      </c>
    </row>
    <row r="161" spans="1:3">
      <c r="A161" s="5">
        <v>2146908</v>
      </c>
      <c r="B161" s="5" t="s">
        <v>2101</v>
      </c>
      <c r="C161" s="3">
        <v>0</v>
      </c>
    </row>
    <row r="162" spans="1:3">
      <c r="A162" s="5">
        <v>2146999</v>
      </c>
      <c r="B162" s="5" t="s">
        <v>2102</v>
      </c>
      <c r="C162" s="3">
        <v>0</v>
      </c>
    </row>
    <row r="163" spans="1:3">
      <c r="A163" s="5"/>
      <c r="B163" s="69" t="s">
        <v>2103</v>
      </c>
      <c r="C163" s="3">
        <f t="shared" ref="C163" si="34">SUM(C164,C170,C171)</f>
        <v>450</v>
      </c>
    </row>
    <row r="164" spans="1:3">
      <c r="A164" s="5">
        <v>21561</v>
      </c>
      <c r="B164" s="69" t="s">
        <v>2104</v>
      </c>
      <c r="C164" s="3">
        <f t="shared" ref="C164" si="35">SUM(C165:C169)</f>
        <v>450</v>
      </c>
    </row>
    <row r="165" spans="1:3">
      <c r="A165" s="5">
        <v>2156101</v>
      </c>
      <c r="B165" s="5" t="s">
        <v>2105</v>
      </c>
      <c r="C165" s="3">
        <v>0</v>
      </c>
    </row>
    <row r="166" spans="1:3">
      <c r="A166" s="5">
        <v>2156102</v>
      </c>
      <c r="B166" s="5" t="s">
        <v>2106</v>
      </c>
      <c r="C166" s="3">
        <v>0</v>
      </c>
    </row>
    <row r="167" spans="1:3">
      <c r="A167" s="5">
        <v>2156103</v>
      </c>
      <c r="B167" s="5" t="s">
        <v>2107</v>
      </c>
      <c r="C167" s="3">
        <v>0</v>
      </c>
    </row>
    <row r="168" spans="1:3">
      <c r="A168" s="5">
        <v>2156104</v>
      </c>
      <c r="B168" s="5" t="s">
        <v>2108</v>
      </c>
      <c r="C168" s="3">
        <v>0</v>
      </c>
    </row>
    <row r="169" spans="1:3">
      <c r="A169" s="5">
        <v>2156199</v>
      </c>
      <c r="B169" s="5" t="s">
        <v>2109</v>
      </c>
      <c r="C169" s="3">
        <v>450</v>
      </c>
    </row>
    <row r="170" spans="1:3">
      <c r="A170" s="5">
        <v>2320404</v>
      </c>
      <c r="B170" s="69" t="s">
        <v>2110</v>
      </c>
      <c r="C170" s="3">
        <v>0</v>
      </c>
    </row>
    <row r="171" spans="1:3">
      <c r="A171" s="5">
        <v>2330404</v>
      </c>
      <c r="B171" s="69" t="s">
        <v>2111</v>
      </c>
      <c r="C171" s="68">
        <v>0</v>
      </c>
    </row>
    <row r="172" spans="1:3">
      <c r="A172" s="5">
        <v>21562</v>
      </c>
      <c r="B172" s="69" t="s">
        <v>2112</v>
      </c>
      <c r="C172" s="3">
        <f t="shared" ref="C172" si="36">SUM(C173:C175)</f>
        <v>0</v>
      </c>
    </row>
    <row r="173" spans="1:3">
      <c r="A173" s="5">
        <v>2156201</v>
      </c>
      <c r="B173" s="5" t="s">
        <v>2113</v>
      </c>
      <c r="C173" s="3">
        <v>0</v>
      </c>
    </row>
    <row r="174" spans="1:3">
      <c r="A174" s="5">
        <v>2156202</v>
      </c>
      <c r="B174" s="5" t="s">
        <v>2114</v>
      </c>
      <c r="C174" s="3">
        <v>0</v>
      </c>
    </row>
    <row r="175" spans="1:3">
      <c r="A175" s="5">
        <v>2156299</v>
      </c>
      <c r="B175" s="5" t="s">
        <v>2115</v>
      </c>
      <c r="C175" s="3">
        <v>0</v>
      </c>
    </row>
    <row r="176" spans="1:3">
      <c r="A176" s="5">
        <v>21660</v>
      </c>
      <c r="B176" s="69" t="s">
        <v>1553</v>
      </c>
      <c r="C176" s="3">
        <f t="shared" ref="C176" si="37">SUM(C177:C181)</f>
        <v>60</v>
      </c>
    </row>
    <row r="177" spans="1:3">
      <c r="A177" s="5">
        <v>2166001</v>
      </c>
      <c r="B177" s="5" t="s">
        <v>2116</v>
      </c>
      <c r="C177" s="3">
        <v>0</v>
      </c>
    </row>
    <row r="178" spans="1:3">
      <c r="A178" s="5">
        <v>2166002</v>
      </c>
      <c r="B178" s="5" t="s">
        <v>2117</v>
      </c>
      <c r="C178" s="3">
        <v>0</v>
      </c>
    </row>
    <row r="179" spans="1:3">
      <c r="A179" s="5">
        <v>2166003</v>
      </c>
      <c r="B179" s="5" t="s">
        <v>2118</v>
      </c>
      <c r="C179" s="3">
        <v>0</v>
      </c>
    </row>
    <row r="180" spans="1:3">
      <c r="A180" s="5">
        <v>2166004</v>
      </c>
      <c r="B180" s="5" t="s">
        <v>2119</v>
      </c>
      <c r="C180" s="3">
        <v>60</v>
      </c>
    </row>
    <row r="181" spans="1:3">
      <c r="A181" s="5">
        <v>2166099</v>
      </c>
      <c r="B181" s="5" t="s">
        <v>2120</v>
      </c>
      <c r="C181" s="3">
        <v>0</v>
      </c>
    </row>
    <row r="182" spans="1:3">
      <c r="A182" s="5">
        <v>2170402</v>
      </c>
      <c r="B182" s="69" t="s">
        <v>2121</v>
      </c>
      <c r="C182" s="3">
        <v>0</v>
      </c>
    </row>
    <row r="183" spans="1:3">
      <c r="A183" s="5">
        <v>2170403</v>
      </c>
      <c r="B183" s="69" t="s">
        <v>2122</v>
      </c>
      <c r="C183" s="3">
        <v>0</v>
      </c>
    </row>
    <row r="184" spans="1:3">
      <c r="A184" s="5">
        <v>22908</v>
      </c>
      <c r="B184" s="69" t="s">
        <v>2123</v>
      </c>
      <c r="C184" s="3">
        <f t="shared" ref="C184" si="38">SUM(C185:C192)</f>
        <v>22</v>
      </c>
    </row>
    <row r="185" spans="1:3">
      <c r="A185" s="5">
        <v>2290802</v>
      </c>
      <c r="B185" s="5" t="s">
        <v>2124</v>
      </c>
      <c r="C185" s="3">
        <v>0</v>
      </c>
    </row>
    <row r="186" spans="1:3">
      <c r="A186" s="5">
        <v>2290803</v>
      </c>
      <c r="B186" s="5" t="s">
        <v>2125</v>
      </c>
      <c r="C186" s="3">
        <v>0</v>
      </c>
    </row>
    <row r="187" spans="1:3">
      <c r="A187" s="5">
        <v>2290804</v>
      </c>
      <c r="B187" s="5" t="s">
        <v>2126</v>
      </c>
      <c r="C187" s="3">
        <v>14</v>
      </c>
    </row>
    <row r="188" spans="1:3">
      <c r="A188" s="5">
        <v>2290805</v>
      </c>
      <c r="B188" s="5" t="s">
        <v>2127</v>
      </c>
      <c r="C188" s="3">
        <v>0</v>
      </c>
    </row>
    <row r="189" spans="1:3">
      <c r="A189" s="5">
        <v>2290806</v>
      </c>
      <c r="B189" s="5" t="s">
        <v>2128</v>
      </c>
      <c r="C189" s="3">
        <v>0</v>
      </c>
    </row>
    <row r="190" spans="1:3">
      <c r="A190" s="5">
        <v>2290807</v>
      </c>
      <c r="B190" s="5" t="s">
        <v>2129</v>
      </c>
      <c r="C190" s="3">
        <v>0</v>
      </c>
    </row>
    <row r="191" spans="1:3">
      <c r="A191" s="5">
        <v>2290808</v>
      </c>
      <c r="B191" s="5" t="s">
        <v>2130</v>
      </c>
      <c r="C191" s="3">
        <v>8</v>
      </c>
    </row>
    <row r="192" spans="1:3">
      <c r="A192" s="5">
        <v>2290899</v>
      </c>
      <c r="B192" s="5" t="s">
        <v>2131</v>
      </c>
      <c r="C192" s="68">
        <v>0</v>
      </c>
    </row>
    <row r="193" spans="1:3">
      <c r="A193" s="5"/>
      <c r="B193" s="69" t="s">
        <v>2132</v>
      </c>
      <c r="C193" s="3">
        <f t="shared" ref="C193" si="39">SUM(C194,C206,C207)</f>
        <v>1084</v>
      </c>
    </row>
    <row r="194" spans="1:3">
      <c r="A194" s="5">
        <v>22960</v>
      </c>
      <c r="B194" s="69" t="s">
        <v>2133</v>
      </c>
      <c r="C194" s="3">
        <f t="shared" ref="C194" si="40">SUM(C195:C205)</f>
        <v>1084</v>
      </c>
    </row>
    <row r="195" spans="1:3">
      <c r="A195" s="5">
        <v>2296001</v>
      </c>
      <c r="B195" s="5" t="s">
        <v>2134</v>
      </c>
      <c r="C195" s="3">
        <v>0</v>
      </c>
    </row>
    <row r="196" spans="1:3">
      <c r="A196" s="5">
        <v>2296002</v>
      </c>
      <c r="B196" s="5" t="s">
        <v>2135</v>
      </c>
      <c r="C196" s="3">
        <v>1023</v>
      </c>
    </row>
    <row r="197" spans="1:3">
      <c r="A197" s="5">
        <v>2296003</v>
      </c>
      <c r="B197" s="5" t="s">
        <v>2136</v>
      </c>
      <c r="C197" s="3">
        <v>0</v>
      </c>
    </row>
    <row r="198" spans="1:3">
      <c r="A198" s="5">
        <v>2296004</v>
      </c>
      <c r="B198" s="5" t="s">
        <v>2137</v>
      </c>
      <c r="C198" s="3">
        <v>56</v>
      </c>
    </row>
    <row r="199" spans="1:3">
      <c r="A199" s="5">
        <v>2296005</v>
      </c>
      <c r="B199" s="5" t="s">
        <v>2138</v>
      </c>
      <c r="C199" s="3">
        <v>0</v>
      </c>
    </row>
    <row r="200" spans="1:3">
      <c r="A200" s="5">
        <v>2296006</v>
      </c>
      <c r="B200" s="5" t="s">
        <v>2139</v>
      </c>
      <c r="C200" s="3">
        <v>5</v>
      </c>
    </row>
    <row r="201" spans="1:3">
      <c r="A201" s="5">
        <v>2296010</v>
      </c>
      <c r="B201" s="5" t="s">
        <v>2140</v>
      </c>
      <c r="C201" s="3">
        <v>0</v>
      </c>
    </row>
    <row r="202" spans="1:3">
      <c r="A202" s="5">
        <v>2296011</v>
      </c>
      <c r="B202" s="5" t="s">
        <v>2141</v>
      </c>
      <c r="C202" s="3">
        <v>0</v>
      </c>
    </row>
    <row r="203" spans="1:3">
      <c r="A203" s="5">
        <v>2296012</v>
      </c>
      <c r="B203" s="5" t="s">
        <v>2142</v>
      </c>
      <c r="C203" s="3">
        <v>0</v>
      </c>
    </row>
    <row r="204" spans="1:3">
      <c r="A204" s="5">
        <v>2296013</v>
      </c>
      <c r="B204" s="5" t="s">
        <v>2143</v>
      </c>
      <c r="C204" s="3">
        <v>0</v>
      </c>
    </row>
    <row r="205" spans="1:3">
      <c r="A205" s="5">
        <v>2296099</v>
      </c>
      <c r="B205" s="5" t="s">
        <v>2144</v>
      </c>
      <c r="C205" s="3">
        <v>0</v>
      </c>
    </row>
    <row r="206" spans="1:3">
      <c r="A206" s="5">
        <v>2320415</v>
      </c>
      <c r="B206" s="69" t="s">
        <v>2145</v>
      </c>
      <c r="C206" s="3">
        <v>0</v>
      </c>
    </row>
    <row r="207" spans="1:3">
      <c r="A207" s="5">
        <v>2330415</v>
      </c>
      <c r="B207" s="69" t="s">
        <v>2146</v>
      </c>
      <c r="C207" s="68">
        <v>0</v>
      </c>
    </row>
    <row r="208" spans="1:3">
      <c r="A208" s="5"/>
      <c r="B208" s="69" t="s">
        <v>2147</v>
      </c>
      <c r="C208" s="3">
        <f t="shared" ref="C208" si="41">SUM(C209:C211)</f>
        <v>15</v>
      </c>
    </row>
    <row r="209" spans="1:3">
      <c r="A209" s="5">
        <v>22904</v>
      </c>
      <c r="B209" s="69" t="s">
        <v>2148</v>
      </c>
      <c r="C209" s="3">
        <v>15</v>
      </c>
    </row>
    <row r="210" spans="1:3">
      <c r="A210" s="5">
        <v>2320499</v>
      </c>
      <c r="B210" s="69" t="s">
        <v>2149</v>
      </c>
      <c r="C210" s="3">
        <v>0</v>
      </c>
    </row>
    <row r="211" spans="1:3">
      <c r="A211" s="5">
        <v>2330499</v>
      </c>
      <c r="B211" s="69" t="s">
        <v>2150</v>
      </c>
      <c r="C211" s="3">
        <v>0</v>
      </c>
    </row>
  </sheetData>
  <mergeCells count="1">
    <mergeCell ref="A1:C1"/>
  </mergeCells>
  <phoneticPr fontId="2" type="noConversion"/>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dimension ref="A1:C47"/>
  <sheetViews>
    <sheetView workbookViewId="0">
      <selection activeCell="B23" sqref="A23:B25"/>
    </sheetView>
  </sheetViews>
  <sheetFormatPr defaultColWidth="8.875" defaultRowHeight="13.5"/>
  <cols>
    <col min="1" max="1" width="10.5" style="72" customWidth="1"/>
    <col min="2" max="2" width="59.625" style="72" customWidth="1"/>
    <col min="3" max="3" width="15.5" style="72" customWidth="1"/>
    <col min="4" max="16384" width="8.875" style="72"/>
  </cols>
  <sheetData>
    <row r="1" spans="1:3" ht="21.6" customHeight="1">
      <c r="A1" s="102" t="s">
        <v>2154</v>
      </c>
      <c r="B1" s="102"/>
      <c r="C1" s="102"/>
    </row>
    <row r="2" spans="1:3" ht="21.6" customHeight="1">
      <c r="A2" s="77"/>
      <c r="C2" s="73" t="s">
        <v>2220</v>
      </c>
    </row>
    <row r="3" spans="1:3" s="84" customFormat="1">
      <c r="A3" s="83" t="s">
        <v>28</v>
      </c>
      <c r="B3" s="83" t="s">
        <v>89</v>
      </c>
      <c r="C3" s="79" t="s">
        <v>30</v>
      </c>
    </row>
    <row r="4" spans="1:3">
      <c r="A4" s="78">
        <v>206</v>
      </c>
      <c r="B4" s="81" t="s">
        <v>421</v>
      </c>
      <c r="C4" s="80">
        <f t="shared" ref="C4" si="0">C5</f>
        <v>0</v>
      </c>
    </row>
    <row r="5" spans="1:3">
      <c r="A5" s="78">
        <v>20610</v>
      </c>
      <c r="B5" s="82" t="s">
        <v>2206</v>
      </c>
      <c r="C5" s="80">
        <v>0</v>
      </c>
    </row>
    <row r="6" spans="1:3">
      <c r="A6" s="78">
        <v>207</v>
      </c>
      <c r="B6" s="81" t="s">
        <v>470</v>
      </c>
      <c r="C6" s="80">
        <f t="shared" ref="C6" si="1">C7</f>
        <v>60</v>
      </c>
    </row>
    <row r="7" spans="1:3">
      <c r="A7" s="78">
        <v>20707</v>
      </c>
      <c r="B7" s="82" t="s">
        <v>1967</v>
      </c>
      <c r="C7" s="80">
        <v>60</v>
      </c>
    </row>
    <row r="8" spans="1:3">
      <c r="A8" s="78">
        <v>208</v>
      </c>
      <c r="B8" s="81" t="s">
        <v>36</v>
      </c>
      <c r="C8" s="80">
        <f t="shared" ref="C8" si="2">SUM(C9:C10)</f>
        <v>288</v>
      </c>
    </row>
    <row r="9" spans="1:3">
      <c r="A9" s="78">
        <v>20822</v>
      </c>
      <c r="B9" s="82" t="s">
        <v>2207</v>
      </c>
      <c r="C9" s="80">
        <v>152</v>
      </c>
    </row>
    <row r="10" spans="1:3">
      <c r="A10" s="78">
        <v>20823</v>
      </c>
      <c r="B10" s="82" t="s">
        <v>1979</v>
      </c>
      <c r="C10" s="80">
        <v>136</v>
      </c>
    </row>
    <row r="11" spans="1:3">
      <c r="A11" s="78">
        <v>211</v>
      </c>
      <c r="B11" s="81" t="s">
        <v>653</v>
      </c>
      <c r="C11" s="80">
        <f t="shared" ref="C11" si="3">SUM(C12:C13)</f>
        <v>0</v>
      </c>
    </row>
    <row r="12" spans="1:3">
      <c r="A12" s="78">
        <v>21160</v>
      </c>
      <c r="B12" s="82" t="s">
        <v>2208</v>
      </c>
      <c r="C12" s="80">
        <v>0</v>
      </c>
    </row>
    <row r="13" spans="1:3">
      <c r="A13" s="78">
        <v>21161</v>
      </c>
      <c r="B13" s="82" t="s">
        <v>2209</v>
      </c>
      <c r="C13" s="80">
        <v>0</v>
      </c>
    </row>
    <row r="14" spans="1:3">
      <c r="A14" s="78">
        <v>212</v>
      </c>
      <c r="B14" s="81" t="s">
        <v>722</v>
      </c>
      <c r="C14" s="80">
        <f t="shared" ref="C14" si="4">SUM(C15:C20)</f>
        <v>4944</v>
      </c>
    </row>
    <row r="15" spans="1:3">
      <c r="A15" s="78">
        <v>21208</v>
      </c>
      <c r="B15" s="82" t="s">
        <v>1996</v>
      </c>
      <c r="C15" s="80">
        <v>0</v>
      </c>
    </row>
    <row r="16" spans="1:3">
      <c r="A16" s="78">
        <v>21209</v>
      </c>
      <c r="B16" s="82" t="s">
        <v>2011</v>
      </c>
      <c r="C16" s="80">
        <v>0</v>
      </c>
    </row>
    <row r="17" spans="1:3">
      <c r="A17" s="78">
        <v>21210</v>
      </c>
      <c r="B17" s="82" t="s">
        <v>2020</v>
      </c>
      <c r="C17" s="80">
        <v>0</v>
      </c>
    </row>
    <row r="18" spans="1:3">
      <c r="A18" s="78">
        <v>21211</v>
      </c>
      <c r="B18" s="82" t="s">
        <v>2025</v>
      </c>
      <c r="C18" s="80">
        <v>0</v>
      </c>
    </row>
    <row r="19" spans="1:3">
      <c r="A19" s="78">
        <v>21213</v>
      </c>
      <c r="B19" s="82" t="s">
        <v>2029</v>
      </c>
      <c r="C19" s="80">
        <v>4944</v>
      </c>
    </row>
    <row r="20" spans="1:3">
      <c r="A20" s="78">
        <v>21214</v>
      </c>
      <c r="B20" s="82" t="s">
        <v>2034</v>
      </c>
      <c r="C20" s="80">
        <v>0</v>
      </c>
    </row>
    <row r="21" spans="1:3">
      <c r="A21" s="78">
        <v>213</v>
      </c>
      <c r="B21" s="81" t="s">
        <v>743</v>
      </c>
      <c r="C21" s="80">
        <f t="shared" ref="C21" si="5">SUM(C22:C24)</f>
        <v>0</v>
      </c>
    </row>
    <row r="22" spans="1:3">
      <c r="A22" s="78">
        <v>21366</v>
      </c>
      <c r="B22" s="82" t="s">
        <v>2041</v>
      </c>
      <c r="C22" s="80">
        <v>0</v>
      </c>
    </row>
    <row r="23" spans="1:3">
      <c r="A23" s="78">
        <v>21367</v>
      </c>
      <c r="B23" s="82" t="s">
        <v>2210</v>
      </c>
      <c r="C23" s="80">
        <v>0</v>
      </c>
    </row>
    <row r="24" spans="1:3">
      <c r="A24" s="78">
        <v>21369</v>
      </c>
      <c r="B24" s="82" t="s">
        <v>2052</v>
      </c>
      <c r="C24" s="80">
        <v>0</v>
      </c>
    </row>
    <row r="25" spans="1:3">
      <c r="A25" s="78">
        <v>214</v>
      </c>
      <c r="B25" s="81" t="s">
        <v>854</v>
      </c>
      <c r="C25" s="80">
        <f t="shared" ref="C25" si="6">SUM(C26:C31)</f>
        <v>0</v>
      </c>
    </row>
    <row r="26" spans="1:3">
      <c r="A26" s="78">
        <v>21460</v>
      </c>
      <c r="B26" s="82" t="s">
        <v>2059</v>
      </c>
      <c r="C26" s="80">
        <v>0</v>
      </c>
    </row>
    <row r="27" spans="1:3">
      <c r="A27" s="78">
        <v>21462</v>
      </c>
      <c r="B27" s="82" t="s">
        <v>2065</v>
      </c>
      <c r="C27" s="80">
        <v>0</v>
      </c>
    </row>
    <row r="28" spans="1:3">
      <c r="A28" s="78">
        <v>21463</v>
      </c>
      <c r="B28" s="82" t="s">
        <v>2072</v>
      </c>
      <c r="C28" s="80">
        <v>0</v>
      </c>
    </row>
    <row r="29" spans="1:3">
      <c r="A29" s="78">
        <v>21464</v>
      </c>
      <c r="B29" s="82" t="s">
        <v>2211</v>
      </c>
      <c r="C29" s="80">
        <v>0</v>
      </c>
    </row>
    <row r="30" spans="1:3">
      <c r="A30" s="78">
        <v>21468</v>
      </c>
      <c r="B30" s="82" t="s">
        <v>2212</v>
      </c>
      <c r="C30" s="80">
        <v>0</v>
      </c>
    </row>
    <row r="31" spans="1:3">
      <c r="A31" s="78">
        <v>21469</v>
      </c>
      <c r="B31" s="82" t="s">
        <v>2213</v>
      </c>
      <c r="C31" s="80">
        <v>0</v>
      </c>
    </row>
    <row r="32" spans="1:3">
      <c r="A32" s="78">
        <v>215</v>
      </c>
      <c r="B32" s="81" t="s">
        <v>903</v>
      </c>
      <c r="C32" s="80">
        <f t="shared" ref="C32" si="7">SUM(C33:C34)</f>
        <v>400</v>
      </c>
    </row>
    <row r="33" spans="1:3">
      <c r="A33" s="78">
        <v>21561</v>
      </c>
      <c r="B33" s="82" t="s">
        <v>2104</v>
      </c>
      <c r="C33" s="80">
        <v>400</v>
      </c>
    </row>
    <row r="34" spans="1:3">
      <c r="A34" s="78">
        <v>21562</v>
      </c>
      <c r="B34" s="82" t="s">
        <v>2214</v>
      </c>
      <c r="C34" s="80">
        <v>0</v>
      </c>
    </row>
    <row r="35" spans="1:3">
      <c r="A35" s="78">
        <v>216</v>
      </c>
      <c r="B35" s="81" t="s">
        <v>957</v>
      </c>
      <c r="C35" s="80">
        <f t="shared" ref="C35" si="8">C36</f>
        <v>60</v>
      </c>
    </row>
    <row r="36" spans="1:3">
      <c r="A36" s="78">
        <v>21660</v>
      </c>
      <c r="B36" s="82" t="s">
        <v>2215</v>
      </c>
      <c r="C36" s="80">
        <v>60</v>
      </c>
    </row>
    <row r="37" spans="1:3">
      <c r="A37" s="78">
        <v>217</v>
      </c>
      <c r="B37" s="81" t="s">
        <v>974</v>
      </c>
      <c r="C37" s="80">
        <f t="shared" ref="C37" si="9">C38</f>
        <v>0</v>
      </c>
    </row>
    <row r="38" spans="1:3">
      <c r="A38" s="78">
        <v>21704</v>
      </c>
      <c r="B38" s="82" t="s">
        <v>994</v>
      </c>
      <c r="C38" s="80">
        <f t="shared" ref="C38" si="10">SUM(C39:C40)</f>
        <v>0</v>
      </c>
    </row>
    <row r="39" spans="1:3">
      <c r="A39" s="78">
        <v>2170402</v>
      </c>
      <c r="B39" s="82" t="s">
        <v>2216</v>
      </c>
      <c r="C39" s="80">
        <v>0</v>
      </c>
    </row>
    <row r="40" spans="1:3">
      <c r="A40" s="78">
        <v>2170403</v>
      </c>
      <c r="B40" s="82" t="s">
        <v>2217</v>
      </c>
      <c r="C40" s="80">
        <v>0</v>
      </c>
    </row>
    <row r="41" spans="1:3">
      <c r="A41" s="78">
        <v>229</v>
      </c>
      <c r="B41" s="81" t="s">
        <v>1322</v>
      </c>
      <c r="C41" s="80">
        <f t="shared" ref="C41" si="11">SUM(C42:C44)</f>
        <v>1441</v>
      </c>
    </row>
    <row r="42" spans="1:3">
      <c r="A42" s="78">
        <v>22908</v>
      </c>
      <c r="B42" s="82" t="s">
        <v>2218</v>
      </c>
      <c r="C42" s="80">
        <v>52</v>
      </c>
    </row>
    <row r="43" spans="1:3">
      <c r="A43" s="78">
        <v>22960</v>
      </c>
      <c r="B43" s="82" t="s">
        <v>2133</v>
      </c>
      <c r="C43" s="80">
        <v>1389</v>
      </c>
    </row>
    <row r="44" spans="1:3">
      <c r="A44" s="78">
        <v>22904</v>
      </c>
      <c r="B44" s="82" t="s">
        <v>2148</v>
      </c>
      <c r="C44" s="80">
        <v>0</v>
      </c>
    </row>
    <row r="45" spans="1:3">
      <c r="A45" s="78">
        <v>232</v>
      </c>
      <c r="B45" s="81" t="s">
        <v>1135</v>
      </c>
      <c r="C45" s="80">
        <v>0</v>
      </c>
    </row>
    <row r="46" spans="1:3">
      <c r="A46" s="78">
        <v>233</v>
      </c>
      <c r="B46" s="81" t="s">
        <v>1143</v>
      </c>
      <c r="C46" s="80">
        <v>0</v>
      </c>
    </row>
    <row r="47" spans="1:3">
      <c r="A47" s="114" t="s">
        <v>2221</v>
      </c>
      <c r="B47" s="115"/>
      <c r="C47" s="86">
        <v>7193</v>
      </c>
    </row>
  </sheetData>
  <mergeCells count="2">
    <mergeCell ref="A1:C1"/>
    <mergeCell ref="A47:B47"/>
  </mergeCells>
  <phoneticPr fontId="2" type="noConversion"/>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sheetPr>
    <tabColor rgb="FFFF0000"/>
  </sheetPr>
  <dimension ref="A1:D11"/>
  <sheetViews>
    <sheetView showZeros="0" workbookViewId="0">
      <selection sqref="A1:D1"/>
    </sheetView>
  </sheetViews>
  <sheetFormatPr defaultColWidth="8.875" defaultRowHeight="13.5"/>
  <cols>
    <col min="1" max="1" width="35.5" style="1" customWidth="1"/>
    <col min="2" max="4" width="18.5" style="1" customWidth="1"/>
    <col min="5" max="16384" width="8.875" style="1"/>
  </cols>
  <sheetData>
    <row r="1" spans="1:4" ht="22.5">
      <c r="A1" s="103" t="s">
        <v>1936</v>
      </c>
      <c r="B1" s="103"/>
      <c r="C1" s="103"/>
      <c r="D1" s="103"/>
    </row>
    <row r="2" spans="1:4">
      <c r="A2" s="104"/>
      <c r="B2" s="104"/>
      <c r="C2" s="104"/>
      <c r="D2" s="104"/>
    </row>
    <row r="3" spans="1:4">
      <c r="A3" s="104" t="s">
        <v>13</v>
      </c>
      <c r="B3" s="104"/>
      <c r="C3" s="104"/>
      <c r="D3" s="104"/>
    </row>
    <row r="4" spans="1:4">
      <c r="A4" s="107" t="s">
        <v>1933</v>
      </c>
      <c r="B4" s="107" t="s">
        <v>15</v>
      </c>
      <c r="C4" s="107"/>
      <c r="D4" s="107"/>
    </row>
    <row r="5" spans="1:4" s="8" customFormat="1" ht="36" customHeight="1">
      <c r="A5" s="105"/>
      <c r="B5" s="51" t="s">
        <v>1881</v>
      </c>
      <c r="C5" s="51" t="s">
        <v>20</v>
      </c>
      <c r="D5" s="51" t="s">
        <v>21</v>
      </c>
    </row>
    <row r="6" spans="1:4" ht="22.15" customHeight="1">
      <c r="A6" s="5" t="s">
        <v>22</v>
      </c>
      <c r="B6" s="3">
        <v>496</v>
      </c>
      <c r="C6" s="3">
        <v>0</v>
      </c>
      <c r="D6" s="3">
        <v>496</v>
      </c>
    </row>
    <row r="7" spans="1:4" ht="22.15" customHeight="1">
      <c r="A7" s="5" t="s">
        <v>23</v>
      </c>
      <c r="B7" s="3">
        <v>500</v>
      </c>
      <c r="C7" s="6"/>
      <c r="D7" s="7"/>
    </row>
    <row r="8" spans="1:4" ht="22.15" customHeight="1">
      <c r="A8" s="5" t="s">
        <v>24</v>
      </c>
      <c r="B8" s="3">
        <v>0</v>
      </c>
      <c r="C8" s="3">
        <v>0</v>
      </c>
      <c r="D8" s="6"/>
    </row>
    <row r="9" spans="1:4" ht="22.15" customHeight="1">
      <c r="A9" s="5" t="s">
        <v>25</v>
      </c>
      <c r="B9" s="3">
        <v>0</v>
      </c>
      <c r="C9" s="3">
        <v>0</v>
      </c>
      <c r="D9" s="3">
        <v>0</v>
      </c>
    </row>
    <row r="10" spans="1:4" ht="22.15" customHeight="1">
      <c r="A10" s="5" t="s">
        <v>26</v>
      </c>
      <c r="B10" s="3">
        <v>0</v>
      </c>
      <c r="C10" s="3">
        <v>0</v>
      </c>
      <c r="D10" s="3">
        <v>0</v>
      </c>
    </row>
    <row r="11" spans="1:4" ht="22.15" customHeight="1">
      <c r="A11" s="5" t="s">
        <v>27</v>
      </c>
      <c r="B11" s="3">
        <v>496</v>
      </c>
      <c r="C11" s="3">
        <v>0</v>
      </c>
      <c r="D11" s="3">
        <v>496</v>
      </c>
    </row>
  </sheetData>
  <mergeCells count="5">
    <mergeCell ref="A1:D1"/>
    <mergeCell ref="A2:D2"/>
    <mergeCell ref="A3:D3"/>
    <mergeCell ref="A4:A5"/>
    <mergeCell ref="B4:D4"/>
  </mergeCells>
  <phoneticPr fontId="2"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sheetPr>
    <tabColor rgb="FFFF0000"/>
  </sheetPr>
  <dimension ref="A1:J55"/>
  <sheetViews>
    <sheetView showZeros="0" workbookViewId="0">
      <selection activeCell="F4" sqref="F4:J36"/>
    </sheetView>
  </sheetViews>
  <sheetFormatPr defaultColWidth="8.875" defaultRowHeight="13.5"/>
  <cols>
    <col min="1" max="1" width="10.375" style="1" customWidth="1"/>
    <col min="2" max="2" width="43" style="1" customWidth="1"/>
    <col min="3" max="3" width="8.875" style="1"/>
    <col min="4" max="4" width="11.625" style="1" customWidth="1"/>
    <col min="5" max="5" width="8.875" style="1"/>
    <col min="6" max="6" width="10.375" style="1" customWidth="1"/>
    <col min="7" max="7" width="38.25" style="1" customWidth="1"/>
    <col min="8" max="8" width="8.875" style="1"/>
    <col min="9" max="9" width="10.625" style="1" customWidth="1"/>
    <col min="10" max="16384" width="8.875" style="1"/>
  </cols>
  <sheetData>
    <row r="1" spans="1:10" ht="22.5">
      <c r="A1" s="103" t="s">
        <v>2250</v>
      </c>
      <c r="B1" s="103"/>
      <c r="C1" s="103"/>
      <c r="D1" s="103"/>
      <c r="E1" s="103"/>
      <c r="F1" s="103"/>
      <c r="G1" s="103"/>
      <c r="H1" s="103"/>
      <c r="I1" s="103"/>
      <c r="J1" s="103"/>
    </row>
    <row r="2" spans="1:10">
      <c r="A2" s="104"/>
      <c r="B2" s="104"/>
      <c r="C2" s="104"/>
      <c r="D2" s="104"/>
      <c r="E2" s="104"/>
      <c r="F2" s="104"/>
      <c r="G2" s="104"/>
      <c r="H2" s="104"/>
      <c r="I2" s="104"/>
      <c r="J2" s="104"/>
    </row>
    <row r="3" spans="1:10">
      <c r="A3" s="104" t="s">
        <v>0</v>
      </c>
      <c r="B3" s="116"/>
      <c r="C3" s="116"/>
      <c r="D3" s="116"/>
      <c r="E3" s="116"/>
      <c r="F3" s="116"/>
      <c r="G3" s="116"/>
      <c r="H3" s="116"/>
      <c r="I3" s="116"/>
      <c r="J3" s="116"/>
    </row>
    <row r="4" spans="1:10">
      <c r="A4" s="20" t="s">
        <v>28</v>
      </c>
      <c r="B4" s="21" t="s">
        <v>29</v>
      </c>
      <c r="C4" s="22" t="s">
        <v>30</v>
      </c>
      <c r="D4" s="22" t="s">
        <v>31</v>
      </c>
      <c r="E4" s="22" t="s">
        <v>32</v>
      </c>
      <c r="F4" s="22" t="s">
        <v>28</v>
      </c>
      <c r="G4" s="22" t="s">
        <v>29</v>
      </c>
      <c r="H4" s="22" t="s">
        <v>30</v>
      </c>
      <c r="I4" s="22" t="s">
        <v>31</v>
      </c>
      <c r="J4" s="22" t="s">
        <v>32</v>
      </c>
    </row>
    <row r="5" spans="1:10">
      <c r="A5" s="9"/>
      <c r="B5" s="9" t="s">
        <v>33</v>
      </c>
      <c r="C5" s="3">
        <f t="shared" ref="C5:E6" si="0">C6</f>
        <v>0</v>
      </c>
      <c r="D5" s="3">
        <f t="shared" si="0"/>
        <v>0</v>
      </c>
      <c r="E5" s="3">
        <f t="shared" si="0"/>
        <v>0</v>
      </c>
      <c r="F5" s="5"/>
      <c r="G5" s="9" t="s">
        <v>34</v>
      </c>
      <c r="H5" s="3">
        <f>H6+H9</f>
        <v>0</v>
      </c>
      <c r="I5" s="3">
        <f>I6+I9</f>
        <v>0</v>
      </c>
      <c r="J5" s="3">
        <f>J6+J9</f>
        <v>0</v>
      </c>
    </row>
    <row r="6" spans="1:10">
      <c r="A6" s="5">
        <v>103</v>
      </c>
      <c r="B6" s="2" t="s">
        <v>35</v>
      </c>
      <c r="C6" s="3">
        <f t="shared" si="0"/>
        <v>0</v>
      </c>
      <c r="D6" s="3">
        <f t="shared" si="0"/>
        <v>0</v>
      </c>
      <c r="E6" s="3">
        <f t="shared" si="0"/>
        <v>0</v>
      </c>
      <c r="F6" s="5">
        <v>208</v>
      </c>
      <c r="G6" s="2" t="s">
        <v>36</v>
      </c>
      <c r="H6" s="3">
        <f t="shared" ref="H6:J7" si="1">H7</f>
        <v>0</v>
      </c>
      <c r="I6" s="3">
        <f t="shared" si="1"/>
        <v>0</v>
      </c>
      <c r="J6" s="3">
        <f t="shared" si="1"/>
        <v>0</v>
      </c>
    </row>
    <row r="7" spans="1:10">
      <c r="A7" s="5">
        <v>10306</v>
      </c>
      <c r="B7" s="2" t="s">
        <v>37</v>
      </c>
      <c r="C7" s="3">
        <f>C8+C40+C45+C51+C55</f>
        <v>0</v>
      </c>
      <c r="D7" s="3">
        <f>D8+D40+D45+D51+D55</f>
        <v>0</v>
      </c>
      <c r="E7" s="3">
        <f>E8+E40+E45+E51+E55</f>
        <v>0</v>
      </c>
      <c r="F7" s="5">
        <v>20804</v>
      </c>
      <c r="G7" s="2" t="s">
        <v>38</v>
      </c>
      <c r="H7" s="3">
        <f t="shared" si="1"/>
        <v>0</v>
      </c>
      <c r="I7" s="3">
        <f t="shared" si="1"/>
        <v>0</v>
      </c>
      <c r="J7" s="3">
        <f t="shared" si="1"/>
        <v>0</v>
      </c>
    </row>
    <row r="8" spans="1:10">
      <c r="A8" s="5">
        <v>1030601</v>
      </c>
      <c r="B8" s="2" t="s">
        <v>39</v>
      </c>
      <c r="C8" s="3">
        <f>SUM(C9:C39)</f>
        <v>0</v>
      </c>
      <c r="D8" s="3">
        <f>SUM(D9:D39)</f>
        <v>0</v>
      </c>
      <c r="E8" s="3">
        <f>SUM(E9:E39)</f>
        <v>0</v>
      </c>
      <c r="F8" s="5">
        <v>2080451</v>
      </c>
      <c r="G8" s="4" t="s">
        <v>40</v>
      </c>
      <c r="H8" s="3">
        <v>0</v>
      </c>
      <c r="I8" s="3">
        <v>0</v>
      </c>
      <c r="J8" s="3">
        <v>0</v>
      </c>
    </row>
    <row r="9" spans="1:10">
      <c r="A9" s="5">
        <v>103060103</v>
      </c>
      <c r="B9" s="4" t="s">
        <v>41</v>
      </c>
      <c r="C9" s="3">
        <v>0</v>
      </c>
      <c r="D9" s="3">
        <v>0</v>
      </c>
      <c r="E9" s="3">
        <v>0</v>
      </c>
      <c r="F9" s="5">
        <v>223</v>
      </c>
      <c r="G9" s="2" t="s">
        <v>42</v>
      </c>
      <c r="H9" s="3">
        <f>H10+H20+H29+H31+H35</f>
        <v>0</v>
      </c>
      <c r="I9" s="3">
        <f>I10+I20+I29+I31+I35</f>
        <v>0</v>
      </c>
      <c r="J9" s="3">
        <f>J10+J20+J29+J31+J35</f>
        <v>0</v>
      </c>
    </row>
    <row r="10" spans="1:10">
      <c r="A10" s="5">
        <v>103060104</v>
      </c>
      <c r="B10" s="4" t="s">
        <v>43</v>
      </c>
      <c r="C10" s="3">
        <v>0</v>
      </c>
      <c r="D10" s="3">
        <v>0</v>
      </c>
      <c r="E10" s="3">
        <v>0</v>
      </c>
      <c r="F10" s="5">
        <v>22301</v>
      </c>
      <c r="G10" s="2" t="s">
        <v>1376</v>
      </c>
      <c r="H10" s="3">
        <f>SUM(H11:H19)</f>
        <v>0</v>
      </c>
      <c r="I10" s="3">
        <f>SUM(I11:I19)</f>
        <v>0</v>
      </c>
      <c r="J10" s="3">
        <f>SUM(J11:J19)</f>
        <v>0</v>
      </c>
    </row>
    <row r="11" spans="1:10">
      <c r="A11" s="5">
        <v>103060105</v>
      </c>
      <c r="B11" s="4" t="s">
        <v>44</v>
      </c>
      <c r="C11" s="3">
        <v>0</v>
      </c>
      <c r="D11" s="3">
        <v>0</v>
      </c>
      <c r="E11" s="3">
        <v>0</v>
      </c>
      <c r="F11" s="5">
        <v>2230101</v>
      </c>
      <c r="G11" s="4" t="s">
        <v>1377</v>
      </c>
      <c r="H11" s="3">
        <v>0</v>
      </c>
      <c r="I11" s="3">
        <v>0</v>
      </c>
      <c r="J11" s="3">
        <v>0</v>
      </c>
    </row>
    <row r="12" spans="1:10">
      <c r="A12" s="5">
        <v>103060106</v>
      </c>
      <c r="B12" s="4" t="s">
        <v>45</v>
      </c>
      <c r="C12" s="3">
        <v>0</v>
      </c>
      <c r="D12" s="3">
        <v>0</v>
      </c>
      <c r="E12" s="3">
        <v>0</v>
      </c>
      <c r="F12" s="5">
        <v>2230102</v>
      </c>
      <c r="G12" s="4" t="s">
        <v>1378</v>
      </c>
      <c r="H12" s="3">
        <v>0</v>
      </c>
      <c r="I12" s="3">
        <v>0</v>
      </c>
      <c r="J12" s="3">
        <v>0</v>
      </c>
    </row>
    <row r="13" spans="1:10">
      <c r="A13" s="5">
        <v>103060107</v>
      </c>
      <c r="B13" s="4" t="s">
        <v>46</v>
      </c>
      <c r="C13" s="3">
        <v>0</v>
      </c>
      <c r="D13" s="3">
        <v>0</v>
      </c>
      <c r="E13" s="3">
        <v>0</v>
      </c>
      <c r="F13" s="5">
        <v>2230103</v>
      </c>
      <c r="G13" s="4" t="s">
        <v>1379</v>
      </c>
      <c r="H13" s="3">
        <v>0</v>
      </c>
      <c r="I13" s="3">
        <v>0</v>
      </c>
      <c r="J13" s="3">
        <v>0</v>
      </c>
    </row>
    <row r="14" spans="1:10">
      <c r="A14" s="5">
        <v>103060108</v>
      </c>
      <c r="B14" s="4" t="s">
        <v>47</v>
      </c>
      <c r="C14" s="3">
        <v>0</v>
      </c>
      <c r="D14" s="3">
        <v>0</v>
      </c>
      <c r="E14" s="3">
        <v>0</v>
      </c>
      <c r="F14" s="5">
        <v>2230104</v>
      </c>
      <c r="G14" s="4" t="s">
        <v>1380</v>
      </c>
      <c r="H14" s="3">
        <v>0</v>
      </c>
      <c r="I14" s="3">
        <v>0</v>
      </c>
      <c r="J14" s="3">
        <v>0</v>
      </c>
    </row>
    <row r="15" spans="1:10">
      <c r="A15" s="5">
        <v>103060109</v>
      </c>
      <c r="B15" s="4" t="s">
        <v>48</v>
      </c>
      <c r="C15" s="3">
        <v>0</v>
      </c>
      <c r="D15" s="3">
        <v>0</v>
      </c>
      <c r="E15" s="3">
        <v>0</v>
      </c>
      <c r="F15" s="5">
        <v>2230105</v>
      </c>
      <c r="G15" s="4" t="s">
        <v>1381</v>
      </c>
      <c r="H15" s="3">
        <v>0</v>
      </c>
      <c r="I15" s="3">
        <v>0</v>
      </c>
      <c r="J15" s="3">
        <v>0</v>
      </c>
    </row>
    <row r="16" spans="1:10">
      <c r="A16" s="5">
        <v>103060112</v>
      </c>
      <c r="B16" s="4" t="s">
        <v>49</v>
      </c>
      <c r="C16" s="3">
        <v>0</v>
      </c>
      <c r="D16" s="3">
        <v>0</v>
      </c>
      <c r="E16" s="3">
        <v>0</v>
      </c>
      <c r="F16" s="5">
        <v>2230106</v>
      </c>
      <c r="G16" s="4" t="s">
        <v>1382</v>
      </c>
      <c r="H16" s="3">
        <v>0</v>
      </c>
      <c r="I16" s="3">
        <v>0</v>
      </c>
      <c r="J16" s="3">
        <v>0</v>
      </c>
    </row>
    <row r="17" spans="1:10">
      <c r="A17" s="5">
        <v>103060113</v>
      </c>
      <c r="B17" s="4" t="s">
        <v>50</v>
      </c>
      <c r="C17" s="3">
        <v>0</v>
      </c>
      <c r="D17" s="3">
        <v>0</v>
      </c>
      <c r="E17" s="3">
        <v>0</v>
      </c>
      <c r="F17" s="5">
        <v>2230107</v>
      </c>
      <c r="G17" s="4" t="s">
        <v>1383</v>
      </c>
      <c r="H17" s="3">
        <v>0</v>
      </c>
      <c r="I17" s="3">
        <v>0</v>
      </c>
      <c r="J17" s="3">
        <v>0</v>
      </c>
    </row>
    <row r="18" spans="1:10">
      <c r="A18" s="5">
        <v>103060114</v>
      </c>
      <c r="B18" s="4" t="s">
        <v>51</v>
      </c>
      <c r="C18" s="3">
        <v>0</v>
      </c>
      <c r="D18" s="3">
        <v>0</v>
      </c>
      <c r="E18" s="3">
        <v>0</v>
      </c>
      <c r="F18" s="5">
        <v>2230108</v>
      </c>
      <c r="G18" s="4" t="s">
        <v>1384</v>
      </c>
      <c r="H18" s="3">
        <v>0</v>
      </c>
      <c r="I18" s="3">
        <v>0</v>
      </c>
      <c r="J18" s="3">
        <v>0</v>
      </c>
    </row>
    <row r="19" spans="1:10">
      <c r="A19" s="5">
        <v>103060115</v>
      </c>
      <c r="B19" s="4" t="s">
        <v>52</v>
      </c>
      <c r="C19" s="3">
        <v>0</v>
      </c>
      <c r="D19" s="3">
        <v>0</v>
      </c>
      <c r="E19" s="3">
        <v>0</v>
      </c>
      <c r="F19" s="5">
        <v>2230199</v>
      </c>
      <c r="G19" s="4" t="s">
        <v>1385</v>
      </c>
      <c r="H19" s="3">
        <v>0</v>
      </c>
      <c r="I19" s="3">
        <v>0</v>
      </c>
      <c r="J19" s="3">
        <v>0</v>
      </c>
    </row>
    <row r="20" spans="1:10">
      <c r="A20" s="5">
        <v>103060116</v>
      </c>
      <c r="B20" s="4" t="s">
        <v>53</v>
      </c>
      <c r="C20" s="3">
        <v>0</v>
      </c>
      <c r="D20" s="3">
        <v>0</v>
      </c>
      <c r="E20" s="3">
        <v>0</v>
      </c>
      <c r="F20" s="5">
        <v>22302</v>
      </c>
      <c r="G20" s="2" t="s">
        <v>1386</v>
      </c>
      <c r="H20" s="3">
        <f>SUM(H21:H28)</f>
        <v>0</v>
      </c>
      <c r="I20" s="3">
        <f>SUM(I21:I28)</f>
        <v>0</v>
      </c>
      <c r="J20" s="3">
        <f>SUM(J21:J28)</f>
        <v>0</v>
      </c>
    </row>
    <row r="21" spans="1:10">
      <c r="A21" s="5">
        <v>103060117</v>
      </c>
      <c r="B21" s="4" t="s">
        <v>54</v>
      </c>
      <c r="C21" s="3">
        <v>0</v>
      </c>
      <c r="D21" s="3">
        <v>0</v>
      </c>
      <c r="E21" s="3">
        <v>0</v>
      </c>
      <c r="F21" s="5">
        <v>2230201</v>
      </c>
      <c r="G21" s="4" t="s">
        <v>1387</v>
      </c>
      <c r="H21" s="3">
        <v>0</v>
      </c>
      <c r="I21" s="3">
        <v>0</v>
      </c>
      <c r="J21" s="3">
        <v>0</v>
      </c>
    </row>
    <row r="22" spans="1:10">
      <c r="A22" s="5">
        <v>103060118</v>
      </c>
      <c r="B22" s="4" t="s">
        <v>55</v>
      </c>
      <c r="C22" s="3">
        <v>0</v>
      </c>
      <c r="D22" s="3">
        <v>0</v>
      </c>
      <c r="E22" s="3">
        <v>0</v>
      </c>
      <c r="F22" s="5">
        <v>2230202</v>
      </c>
      <c r="G22" s="4" t="s">
        <v>1388</v>
      </c>
      <c r="H22" s="3">
        <v>0</v>
      </c>
      <c r="I22" s="3">
        <v>0</v>
      </c>
      <c r="J22" s="3">
        <v>0</v>
      </c>
    </row>
    <row r="23" spans="1:10">
      <c r="A23" s="5">
        <v>103060119</v>
      </c>
      <c r="B23" s="4" t="s">
        <v>56</v>
      </c>
      <c r="C23" s="3">
        <v>0</v>
      </c>
      <c r="D23" s="3">
        <v>0</v>
      </c>
      <c r="E23" s="3">
        <v>0</v>
      </c>
      <c r="F23" s="5">
        <v>2230203</v>
      </c>
      <c r="G23" s="4" t="s">
        <v>1389</v>
      </c>
      <c r="H23" s="3">
        <v>0</v>
      </c>
      <c r="I23" s="3">
        <v>0</v>
      </c>
      <c r="J23" s="3">
        <v>0</v>
      </c>
    </row>
    <row r="24" spans="1:10">
      <c r="A24" s="5">
        <v>103060120</v>
      </c>
      <c r="B24" s="4" t="s">
        <v>57</v>
      </c>
      <c r="C24" s="3">
        <v>0</v>
      </c>
      <c r="D24" s="3">
        <v>0</v>
      </c>
      <c r="E24" s="3">
        <v>0</v>
      </c>
      <c r="F24" s="5">
        <v>2230204</v>
      </c>
      <c r="G24" s="4" t="s">
        <v>1390</v>
      </c>
      <c r="H24" s="3">
        <v>0</v>
      </c>
      <c r="I24" s="3">
        <v>0</v>
      </c>
      <c r="J24" s="3">
        <v>0</v>
      </c>
    </row>
    <row r="25" spans="1:10">
      <c r="A25" s="5">
        <v>103060121</v>
      </c>
      <c r="B25" s="4" t="s">
        <v>58</v>
      </c>
      <c r="C25" s="3">
        <v>0</v>
      </c>
      <c r="D25" s="3">
        <v>0</v>
      </c>
      <c r="E25" s="3">
        <v>0</v>
      </c>
      <c r="F25" s="5">
        <v>2230205</v>
      </c>
      <c r="G25" s="4" t="s">
        <v>1391</v>
      </c>
      <c r="H25" s="3">
        <v>0</v>
      </c>
      <c r="I25" s="3">
        <v>0</v>
      </c>
      <c r="J25" s="3">
        <v>0</v>
      </c>
    </row>
    <row r="26" spans="1:10">
      <c r="A26" s="5">
        <v>103060122</v>
      </c>
      <c r="B26" s="4" t="s">
        <v>59</v>
      </c>
      <c r="C26" s="3">
        <v>0</v>
      </c>
      <c r="D26" s="3">
        <v>0</v>
      </c>
      <c r="E26" s="3">
        <v>0</v>
      </c>
      <c r="F26" s="5">
        <v>2230206</v>
      </c>
      <c r="G26" s="4" t="s">
        <v>1392</v>
      </c>
      <c r="H26" s="3">
        <v>0</v>
      </c>
      <c r="I26" s="3">
        <v>0</v>
      </c>
      <c r="J26" s="3">
        <v>0</v>
      </c>
    </row>
    <row r="27" spans="1:10">
      <c r="A27" s="5">
        <v>103060123</v>
      </c>
      <c r="B27" s="4" t="s">
        <v>60</v>
      </c>
      <c r="C27" s="3">
        <v>0</v>
      </c>
      <c r="D27" s="3">
        <v>0</v>
      </c>
      <c r="E27" s="3">
        <v>0</v>
      </c>
      <c r="F27" s="5">
        <v>2230207</v>
      </c>
      <c r="G27" s="4" t="s">
        <v>1393</v>
      </c>
      <c r="H27" s="3">
        <v>0</v>
      </c>
      <c r="I27" s="3">
        <v>0</v>
      </c>
      <c r="J27" s="3">
        <v>0</v>
      </c>
    </row>
    <row r="28" spans="1:10">
      <c r="A28" s="5">
        <v>103060124</v>
      </c>
      <c r="B28" s="4" t="s">
        <v>61</v>
      </c>
      <c r="C28" s="3">
        <v>0</v>
      </c>
      <c r="D28" s="3">
        <v>0</v>
      </c>
      <c r="E28" s="3">
        <v>0</v>
      </c>
      <c r="F28" s="5">
        <v>2230299</v>
      </c>
      <c r="G28" s="4" t="s">
        <v>1394</v>
      </c>
      <c r="H28" s="3">
        <v>0</v>
      </c>
      <c r="I28" s="3">
        <v>0</v>
      </c>
      <c r="J28" s="3">
        <v>0</v>
      </c>
    </row>
    <row r="29" spans="1:10">
      <c r="A29" s="5">
        <v>103060125</v>
      </c>
      <c r="B29" s="4" t="s">
        <v>62</v>
      </c>
      <c r="C29" s="3">
        <v>0</v>
      </c>
      <c r="D29" s="3">
        <v>0</v>
      </c>
      <c r="E29" s="3">
        <v>0</v>
      </c>
      <c r="F29" s="5">
        <v>22303</v>
      </c>
      <c r="G29" s="2" t="s">
        <v>1395</v>
      </c>
      <c r="H29" s="3">
        <f>H30</f>
        <v>0</v>
      </c>
      <c r="I29" s="3">
        <f>I30</f>
        <v>0</v>
      </c>
      <c r="J29" s="3">
        <f>J30</f>
        <v>0</v>
      </c>
    </row>
    <row r="30" spans="1:10">
      <c r="A30" s="5">
        <v>103060126</v>
      </c>
      <c r="B30" s="4" t="s">
        <v>63</v>
      </c>
      <c r="C30" s="3">
        <v>0</v>
      </c>
      <c r="D30" s="3">
        <v>0</v>
      </c>
      <c r="E30" s="3">
        <v>0</v>
      </c>
      <c r="F30" s="5">
        <v>2230301</v>
      </c>
      <c r="G30" s="4" t="s">
        <v>1396</v>
      </c>
      <c r="H30" s="3">
        <v>0</v>
      </c>
      <c r="I30" s="3">
        <v>0</v>
      </c>
      <c r="J30" s="3">
        <v>0</v>
      </c>
    </row>
    <row r="31" spans="1:10">
      <c r="A31" s="5">
        <v>103060127</v>
      </c>
      <c r="B31" s="4" t="s">
        <v>64</v>
      </c>
      <c r="C31" s="3">
        <v>0</v>
      </c>
      <c r="D31" s="3">
        <v>0</v>
      </c>
      <c r="E31" s="3">
        <v>0</v>
      </c>
      <c r="F31" s="5">
        <v>22304</v>
      </c>
      <c r="G31" s="2" t="s">
        <v>1397</v>
      </c>
      <c r="H31" s="3">
        <f>H32+H33+H34</f>
        <v>0</v>
      </c>
      <c r="I31" s="3">
        <f>I32+I33+I34</f>
        <v>0</v>
      </c>
      <c r="J31" s="3">
        <f>J32+J33+J34</f>
        <v>0</v>
      </c>
    </row>
    <row r="32" spans="1:10">
      <c r="A32" s="5">
        <v>103060128</v>
      </c>
      <c r="B32" s="4" t="s">
        <v>65</v>
      </c>
      <c r="C32" s="3">
        <v>0</v>
      </c>
      <c r="D32" s="3">
        <v>0</v>
      </c>
      <c r="E32" s="3">
        <v>0</v>
      </c>
      <c r="F32" s="5">
        <v>2230401</v>
      </c>
      <c r="G32" s="4" t="s">
        <v>1398</v>
      </c>
      <c r="H32" s="3">
        <v>0</v>
      </c>
      <c r="I32" s="3">
        <v>0</v>
      </c>
      <c r="J32" s="3">
        <v>0</v>
      </c>
    </row>
    <row r="33" spans="1:10">
      <c r="A33" s="5">
        <v>103060129</v>
      </c>
      <c r="B33" s="4" t="s">
        <v>66</v>
      </c>
      <c r="C33" s="3">
        <v>0</v>
      </c>
      <c r="D33" s="3">
        <v>0</v>
      </c>
      <c r="E33" s="3">
        <v>0</v>
      </c>
      <c r="F33" s="5">
        <v>2230402</v>
      </c>
      <c r="G33" s="4" t="s">
        <v>1399</v>
      </c>
      <c r="H33" s="3">
        <v>0</v>
      </c>
      <c r="I33" s="3">
        <v>0</v>
      </c>
      <c r="J33" s="3">
        <v>0</v>
      </c>
    </row>
    <row r="34" spans="1:10">
      <c r="A34" s="5">
        <v>103060130</v>
      </c>
      <c r="B34" s="4" t="s">
        <v>67</v>
      </c>
      <c r="C34" s="3">
        <v>0</v>
      </c>
      <c r="D34" s="3">
        <v>0</v>
      </c>
      <c r="E34" s="3">
        <v>0</v>
      </c>
      <c r="F34" s="5">
        <v>2230499</v>
      </c>
      <c r="G34" s="4" t="s">
        <v>1400</v>
      </c>
      <c r="H34" s="3">
        <v>0</v>
      </c>
      <c r="I34" s="3">
        <v>0</v>
      </c>
      <c r="J34" s="3">
        <v>0</v>
      </c>
    </row>
    <row r="35" spans="1:10">
      <c r="A35" s="5">
        <v>103060131</v>
      </c>
      <c r="B35" s="4" t="s">
        <v>68</v>
      </c>
      <c r="C35" s="3">
        <v>0</v>
      </c>
      <c r="D35" s="3">
        <v>0</v>
      </c>
      <c r="E35" s="3">
        <v>0</v>
      </c>
      <c r="F35" s="5">
        <v>22399</v>
      </c>
      <c r="G35" s="2" t="s">
        <v>1401</v>
      </c>
      <c r="H35" s="3">
        <f>H36</f>
        <v>0</v>
      </c>
      <c r="I35" s="3">
        <f>I36</f>
        <v>0</v>
      </c>
      <c r="J35" s="3">
        <f>J36</f>
        <v>0</v>
      </c>
    </row>
    <row r="36" spans="1:10">
      <c r="A36" s="5">
        <v>103060132</v>
      </c>
      <c r="B36" s="4" t="s">
        <v>69</v>
      </c>
      <c r="C36" s="3">
        <v>0</v>
      </c>
      <c r="D36" s="3">
        <v>0</v>
      </c>
      <c r="E36" s="3">
        <v>0</v>
      </c>
      <c r="F36" s="5">
        <v>2239901</v>
      </c>
      <c r="G36" s="4" t="s">
        <v>1402</v>
      </c>
      <c r="H36" s="3">
        <v>0</v>
      </c>
      <c r="I36" s="3">
        <v>0</v>
      </c>
      <c r="J36" s="3">
        <v>0</v>
      </c>
    </row>
    <row r="37" spans="1:10">
      <c r="A37" s="5">
        <v>103060133</v>
      </c>
      <c r="B37" s="4" t="s">
        <v>70</v>
      </c>
      <c r="C37" s="3">
        <v>0</v>
      </c>
      <c r="D37" s="3">
        <v>0</v>
      </c>
      <c r="E37" s="3">
        <v>0</v>
      </c>
      <c r="F37" s="5"/>
      <c r="G37" s="4"/>
      <c r="H37" s="23"/>
      <c r="I37" s="23"/>
      <c r="J37" s="23"/>
    </row>
    <row r="38" spans="1:10">
      <c r="A38" s="5">
        <v>103060134</v>
      </c>
      <c r="B38" s="4" t="s">
        <v>71</v>
      </c>
      <c r="C38" s="3">
        <v>0</v>
      </c>
      <c r="D38" s="3">
        <v>0</v>
      </c>
      <c r="E38" s="3">
        <v>0</v>
      </c>
      <c r="F38" s="5"/>
      <c r="G38" s="4"/>
      <c r="H38" s="23"/>
      <c r="I38" s="23"/>
      <c r="J38" s="23"/>
    </row>
    <row r="39" spans="1:10">
      <c r="A39" s="5">
        <v>103060198</v>
      </c>
      <c r="B39" s="4" t="s">
        <v>72</v>
      </c>
      <c r="C39" s="3">
        <v>0</v>
      </c>
      <c r="D39" s="3">
        <v>0</v>
      </c>
      <c r="E39" s="3">
        <v>0</v>
      </c>
      <c r="F39" s="5"/>
      <c r="G39" s="4"/>
      <c r="H39" s="23"/>
      <c r="I39" s="23"/>
      <c r="J39" s="23"/>
    </row>
    <row r="40" spans="1:10">
      <c r="A40" s="5">
        <v>1030602</v>
      </c>
      <c r="B40" s="2" t="s">
        <v>73</v>
      </c>
      <c r="C40" s="3">
        <f>SUM(C41:C44)</f>
        <v>0</v>
      </c>
      <c r="D40" s="3">
        <f>SUM(D41:D44)</f>
        <v>0</v>
      </c>
      <c r="E40" s="3">
        <f>SUM(E41:E44)</f>
        <v>0</v>
      </c>
      <c r="F40" s="5"/>
      <c r="G40" s="4"/>
      <c r="H40" s="23"/>
      <c r="I40" s="23"/>
      <c r="J40" s="23"/>
    </row>
    <row r="41" spans="1:10">
      <c r="A41" s="5">
        <v>103060202</v>
      </c>
      <c r="B41" s="4" t="s">
        <v>74</v>
      </c>
      <c r="C41" s="3">
        <v>0</v>
      </c>
      <c r="D41" s="3">
        <v>0</v>
      </c>
      <c r="E41" s="3">
        <v>0</v>
      </c>
      <c r="F41" s="5"/>
      <c r="G41" s="4"/>
      <c r="H41" s="23"/>
      <c r="I41" s="23"/>
      <c r="J41" s="23"/>
    </row>
    <row r="42" spans="1:10">
      <c r="A42" s="5">
        <v>103060203</v>
      </c>
      <c r="B42" s="4" t="s">
        <v>75</v>
      </c>
      <c r="C42" s="3">
        <v>0</v>
      </c>
      <c r="D42" s="3">
        <v>0</v>
      </c>
      <c r="E42" s="3">
        <v>0</v>
      </c>
      <c r="F42" s="5"/>
      <c r="G42" s="4"/>
      <c r="H42" s="23"/>
      <c r="I42" s="23"/>
      <c r="J42" s="23"/>
    </row>
    <row r="43" spans="1:10">
      <c r="A43" s="5">
        <v>103060204</v>
      </c>
      <c r="B43" s="4" t="s">
        <v>76</v>
      </c>
      <c r="C43" s="3">
        <v>0</v>
      </c>
      <c r="D43" s="3">
        <v>0</v>
      </c>
      <c r="E43" s="3">
        <v>0</v>
      </c>
      <c r="F43" s="5"/>
      <c r="G43" s="4"/>
      <c r="H43" s="23"/>
      <c r="I43" s="23"/>
      <c r="J43" s="23"/>
    </row>
    <row r="44" spans="1:10">
      <c r="A44" s="5">
        <v>103060298</v>
      </c>
      <c r="B44" s="4" t="s">
        <v>77</v>
      </c>
      <c r="C44" s="3">
        <v>0</v>
      </c>
      <c r="D44" s="3">
        <v>0</v>
      </c>
      <c r="E44" s="3">
        <v>0</v>
      </c>
      <c r="F44" s="5"/>
      <c r="G44" s="4"/>
      <c r="H44" s="23"/>
      <c r="I44" s="23"/>
      <c r="J44" s="23"/>
    </row>
    <row r="45" spans="1:10">
      <c r="A45" s="5">
        <v>1030603</v>
      </c>
      <c r="B45" s="2" t="s">
        <v>78</v>
      </c>
      <c r="C45" s="3">
        <f>SUM(C46:C50)</f>
        <v>0</v>
      </c>
      <c r="D45" s="3">
        <f>SUM(D46:D50)</f>
        <v>0</v>
      </c>
      <c r="E45" s="3">
        <f>SUM(E46:E50)</f>
        <v>0</v>
      </c>
      <c r="F45" s="5"/>
      <c r="G45" s="4"/>
      <c r="H45" s="23"/>
      <c r="I45" s="23"/>
      <c r="J45" s="23"/>
    </row>
    <row r="46" spans="1:10">
      <c r="A46" s="5">
        <v>103060301</v>
      </c>
      <c r="B46" s="4" t="s">
        <v>79</v>
      </c>
      <c r="C46" s="3">
        <v>0</v>
      </c>
      <c r="D46" s="3">
        <v>0</v>
      </c>
      <c r="E46" s="3">
        <v>0</v>
      </c>
      <c r="F46" s="5"/>
      <c r="G46" s="4"/>
      <c r="H46" s="23"/>
      <c r="I46" s="23"/>
      <c r="J46" s="23"/>
    </row>
    <row r="47" spans="1:10">
      <c r="A47" s="5">
        <v>103060304</v>
      </c>
      <c r="B47" s="4" t="s">
        <v>80</v>
      </c>
      <c r="C47" s="3">
        <v>0</v>
      </c>
      <c r="D47" s="3">
        <v>0</v>
      </c>
      <c r="E47" s="3">
        <v>0</v>
      </c>
      <c r="F47" s="5"/>
      <c r="G47" s="4"/>
      <c r="H47" s="23"/>
      <c r="I47" s="23"/>
      <c r="J47" s="23"/>
    </row>
    <row r="48" spans="1:10">
      <c r="A48" s="5">
        <v>103060305</v>
      </c>
      <c r="B48" s="4" t="s">
        <v>81</v>
      </c>
      <c r="C48" s="3">
        <v>0</v>
      </c>
      <c r="D48" s="3">
        <v>0</v>
      </c>
      <c r="E48" s="3">
        <v>0</v>
      </c>
      <c r="F48" s="5"/>
      <c r="G48" s="4"/>
      <c r="H48" s="23"/>
      <c r="I48" s="23"/>
      <c r="J48" s="23"/>
    </row>
    <row r="49" spans="1:10">
      <c r="A49" s="5">
        <v>103060307</v>
      </c>
      <c r="B49" s="4" t="s">
        <v>82</v>
      </c>
      <c r="C49" s="3">
        <v>0</v>
      </c>
      <c r="D49" s="3">
        <v>0</v>
      </c>
      <c r="E49" s="3">
        <v>0</v>
      </c>
      <c r="F49" s="5"/>
      <c r="G49" s="4"/>
      <c r="H49" s="23"/>
      <c r="I49" s="23"/>
      <c r="J49" s="23"/>
    </row>
    <row r="50" spans="1:10">
      <c r="A50" s="5">
        <v>103060398</v>
      </c>
      <c r="B50" s="4" t="s">
        <v>83</v>
      </c>
      <c r="C50" s="3">
        <v>0</v>
      </c>
      <c r="D50" s="3">
        <v>0</v>
      </c>
      <c r="E50" s="3">
        <v>0</v>
      </c>
      <c r="F50" s="5"/>
      <c r="G50" s="4"/>
      <c r="H50" s="23"/>
      <c r="I50" s="23"/>
      <c r="J50" s="23"/>
    </row>
    <row r="51" spans="1:10">
      <c r="A51" s="5">
        <v>1030604</v>
      </c>
      <c r="B51" s="2" t="s">
        <v>84</v>
      </c>
      <c r="C51" s="3">
        <f>SUM(C52:C54)</f>
        <v>0</v>
      </c>
      <c r="D51" s="3">
        <f>SUM(D52:D54)</f>
        <v>0</v>
      </c>
      <c r="E51" s="3">
        <f>SUM(E52:E54)</f>
        <v>0</v>
      </c>
      <c r="F51" s="5"/>
      <c r="G51" s="4"/>
      <c r="H51" s="23"/>
      <c r="I51" s="23"/>
      <c r="J51" s="23"/>
    </row>
    <row r="52" spans="1:10">
      <c r="A52" s="5">
        <v>103060401</v>
      </c>
      <c r="B52" s="4" t="s">
        <v>85</v>
      </c>
      <c r="C52" s="3">
        <v>0</v>
      </c>
      <c r="D52" s="3">
        <v>0</v>
      </c>
      <c r="E52" s="3">
        <v>0</v>
      </c>
      <c r="F52" s="5"/>
      <c r="G52" s="4"/>
      <c r="H52" s="23"/>
      <c r="I52" s="23"/>
      <c r="J52" s="23"/>
    </row>
    <row r="53" spans="1:10">
      <c r="A53" s="5">
        <v>103060402</v>
      </c>
      <c r="B53" s="4" t="s">
        <v>86</v>
      </c>
      <c r="C53" s="3">
        <v>0</v>
      </c>
      <c r="D53" s="3">
        <v>0</v>
      </c>
      <c r="E53" s="3">
        <v>0</v>
      </c>
      <c r="F53" s="5"/>
      <c r="G53" s="4"/>
      <c r="H53" s="23"/>
      <c r="I53" s="23"/>
      <c r="J53" s="23"/>
    </row>
    <row r="54" spans="1:10">
      <c r="A54" s="5">
        <v>103060498</v>
      </c>
      <c r="B54" s="4" t="s">
        <v>87</v>
      </c>
      <c r="C54" s="3">
        <v>0</v>
      </c>
      <c r="D54" s="3">
        <v>0</v>
      </c>
      <c r="E54" s="3">
        <v>0</v>
      </c>
      <c r="F54" s="5"/>
      <c r="G54" s="4"/>
      <c r="H54" s="23"/>
      <c r="I54" s="23"/>
      <c r="J54" s="23"/>
    </row>
    <row r="55" spans="1:10">
      <c r="A55" s="5">
        <v>1030698</v>
      </c>
      <c r="B55" s="2" t="s">
        <v>88</v>
      </c>
      <c r="C55" s="3">
        <v>0</v>
      </c>
      <c r="D55" s="3">
        <v>0</v>
      </c>
      <c r="E55" s="3">
        <v>0</v>
      </c>
      <c r="F55" s="5"/>
      <c r="G55" s="4"/>
      <c r="H55" s="23"/>
      <c r="I55" s="23"/>
      <c r="J55" s="23"/>
    </row>
  </sheetData>
  <mergeCells count="3">
    <mergeCell ref="A1:J1"/>
    <mergeCell ref="A2:J2"/>
    <mergeCell ref="A3:J3"/>
  </mergeCells>
  <phoneticPr fontId="2"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sheetPr>
    <tabColor rgb="FFFF0000"/>
  </sheetPr>
  <dimension ref="A1:S54"/>
  <sheetViews>
    <sheetView topLeftCell="B1" workbookViewId="0">
      <selection activeCell="B1" sqref="B1:F1"/>
    </sheetView>
  </sheetViews>
  <sheetFormatPr defaultRowHeight="13.5"/>
  <cols>
    <col min="2" max="2" width="17.125" customWidth="1"/>
    <col min="3" max="3" width="27.625" customWidth="1"/>
    <col min="4" max="4" width="14.75" customWidth="1"/>
    <col min="5" max="5" width="19.875" customWidth="1"/>
    <col min="6" max="6" width="14.375" customWidth="1"/>
  </cols>
  <sheetData>
    <row r="1" spans="1:6" ht="29.25" customHeight="1">
      <c r="A1" t="s">
        <v>2248</v>
      </c>
      <c r="B1" s="99" t="s">
        <v>2248</v>
      </c>
      <c r="C1" s="99"/>
      <c r="D1" s="99"/>
      <c r="E1" s="99"/>
      <c r="F1" s="99"/>
    </row>
    <row r="3" spans="1:6">
      <c r="B3" s="91" t="s">
        <v>28</v>
      </c>
      <c r="C3" s="91" t="s">
        <v>29</v>
      </c>
      <c r="D3" s="91" t="s">
        <v>30</v>
      </c>
      <c r="E3" s="91" t="s">
        <v>31</v>
      </c>
      <c r="F3" s="91" t="s">
        <v>32</v>
      </c>
    </row>
    <row r="4" spans="1:6">
      <c r="B4" s="91"/>
      <c r="C4" s="91" t="s">
        <v>33</v>
      </c>
      <c r="D4" s="3">
        <f t="shared" ref="D4:F5" si="0">D5</f>
        <v>0</v>
      </c>
      <c r="E4" s="3">
        <f t="shared" si="0"/>
        <v>0</v>
      </c>
      <c r="F4" s="3">
        <f t="shared" si="0"/>
        <v>0</v>
      </c>
    </row>
    <row r="5" spans="1:6">
      <c r="B5" s="5">
        <v>103</v>
      </c>
      <c r="C5" s="2" t="s">
        <v>35</v>
      </c>
      <c r="D5" s="3">
        <f t="shared" si="0"/>
        <v>0</v>
      </c>
      <c r="E5" s="3">
        <f t="shared" si="0"/>
        <v>0</v>
      </c>
      <c r="F5" s="3">
        <f t="shared" si="0"/>
        <v>0</v>
      </c>
    </row>
    <row r="6" spans="1:6">
      <c r="B6" s="5">
        <v>10306</v>
      </c>
      <c r="C6" s="2" t="s">
        <v>37</v>
      </c>
      <c r="D6" s="3">
        <f>D7+D39+D44+D50+D54</f>
        <v>0</v>
      </c>
      <c r="E6" s="3">
        <f>E7+E39+E44+E50+E54</f>
        <v>0</v>
      </c>
      <c r="F6" s="3">
        <f>F7+F39+F44+F50+F54</f>
        <v>0</v>
      </c>
    </row>
    <row r="7" spans="1:6">
      <c r="B7" s="5">
        <v>1030601</v>
      </c>
      <c r="C7" s="2" t="s">
        <v>39</v>
      </c>
      <c r="D7" s="3">
        <f>SUM(D8:D38)</f>
        <v>0</v>
      </c>
      <c r="E7" s="3">
        <f>SUM(E8:E38)</f>
        <v>0</v>
      </c>
      <c r="F7" s="3">
        <f>SUM(F8:F38)</f>
        <v>0</v>
      </c>
    </row>
    <row r="8" spans="1:6">
      <c r="B8" s="5">
        <v>103060103</v>
      </c>
      <c r="C8" s="4" t="s">
        <v>41</v>
      </c>
      <c r="D8" s="3">
        <v>0</v>
      </c>
      <c r="E8" s="3">
        <v>0</v>
      </c>
      <c r="F8" s="3">
        <v>0</v>
      </c>
    </row>
    <row r="9" spans="1:6">
      <c r="B9" s="5">
        <v>103060104</v>
      </c>
      <c r="C9" s="4" t="s">
        <v>43</v>
      </c>
      <c r="D9" s="3">
        <v>0</v>
      </c>
      <c r="E9" s="3">
        <v>0</v>
      </c>
      <c r="F9" s="3">
        <v>0</v>
      </c>
    </row>
    <row r="10" spans="1:6">
      <c r="B10" s="5">
        <v>103060105</v>
      </c>
      <c r="C10" s="4" t="s">
        <v>44</v>
      </c>
      <c r="D10" s="3">
        <v>0</v>
      </c>
      <c r="E10" s="3">
        <v>0</v>
      </c>
      <c r="F10" s="3">
        <v>0</v>
      </c>
    </row>
    <row r="11" spans="1:6">
      <c r="B11" s="5">
        <v>103060106</v>
      </c>
      <c r="C11" s="4" t="s">
        <v>45</v>
      </c>
      <c r="D11" s="3">
        <v>0</v>
      </c>
      <c r="E11" s="3">
        <v>0</v>
      </c>
      <c r="F11" s="3">
        <v>0</v>
      </c>
    </row>
    <row r="12" spans="1:6">
      <c r="B12" s="5">
        <v>103060107</v>
      </c>
      <c r="C12" s="4" t="s">
        <v>46</v>
      </c>
      <c r="D12" s="3">
        <v>0</v>
      </c>
      <c r="E12" s="3">
        <v>0</v>
      </c>
      <c r="F12" s="3">
        <v>0</v>
      </c>
    </row>
    <row r="13" spans="1:6">
      <c r="B13" s="5">
        <v>103060108</v>
      </c>
      <c r="C13" s="4" t="s">
        <v>47</v>
      </c>
      <c r="D13" s="3">
        <v>0</v>
      </c>
      <c r="E13" s="3">
        <v>0</v>
      </c>
      <c r="F13" s="3">
        <v>0</v>
      </c>
    </row>
    <row r="14" spans="1:6">
      <c r="B14" s="5">
        <v>103060109</v>
      </c>
      <c r="C14" s="4" t="s">
        <v>48</v>
      </c>
      <c r="D14" s="3">
        <v>0</v>
      </c>
      <c r="E14" s="3">
        <v>0</v>
      </c>
      <c r="F14" s="3">
        <v>0</v>
      </c>
    </row>
    <row r="15" spans="1:6">
      <c r="B15" s="5">
        <v>103060112</v>
      </c>
      <c r="C15" s="4" t="s">
        <v>49</v>
      </c>
      <c r="D15" s="3">
        <v>0</v>
      </c>
      <c r="E15" s="3">
        <v>0</v>
      </c>
      <c r="F15" s="3">
        <v>0</v>
      </c>
    </row>
    <row r="16" spans="1:6">
      <c r="B16" s="5">
        <v>103060113</v>
      </c>
      <c r="C16" s="4" t="s">
        <v>50</v>
      </c>
      <c r="D16" s="3">
        <v>0</v>
      </c>
      <c r="E16" s="3">
        <v>0</v>
      </c>
      <c r="F16" s="3">
        <v>0</v>
      </c>
    </row>
    <row r="17" spans="2:19">
      <c r="B17" s="5">
        <v>103060114</v>
      </c>
      <c r="C17" s="4" t="s">
        <v>51</v>
      </c>
      <c r="D17" s="3">
        <v>0</v>
      </c>
      <c r="E17" s="3">
        <v>0</v>
      </c>
      <c r="F17" s="3">
        <v>0</v>
      </c>
    </row>
    <row r="18" spans="2:19">
      <c r="B18" s="5">
        <v>103060115</v>
      </c>
      <c r="C18" s="4" t="s">
        <v>52</v>
      </c>
      <c r="D18" s="3">
        <v>0</v>
      </c>
      <c r="E18" s="3">
        <v>0</v>
      </c>
      <c r="F18" s="3">
        <v>0</v>
      </c>
    </row>
    <row r="19" spans="2:19">
      <c r="B19" s="5">
        <v>103060116</v>
      </c>
      <c r="C19" s="4" t="s">
        <v>53</v>
      </c>
      <c r="D19" s="3">
        <v>0</v>
      </c>
      <c r="E19" s="3">
        <v>0</v>
      </c>
      <c r="F19" s="3">
        <v>0</v>
      </c>
    </row>
    <row r="20" spans="2:19">
      <c r="B20" s="5">
        <v>103060117</v>
      </c>
      <c r="C20" s="4" t="s">
        <v>54</v>
      </c>
      <c r="D20" s="3">
        <v>0</v>
      </c>
      <c r="E20" s="3">
        <v>0</v>
      </c>
      <c r="F20" s="3">
        <v>0</v>
      </c>
    </row>
    <row r="21" spans="2:19">
      <c r="B21" s="5">
        <v>103060118</v>
      </c>
      <c r="C21" s="4" t="s">
        <v>55</v>
      </c>
      <c r="D21" s="3">
        <v>0</v>
      </c>
      <c r="E21" s="3">
        <v>0</v>
      </c>
      <c r="F21" s="3">
        <v>0</v>
      </c>
    </row>
    <row r="22" spans="2:19">
      <c r="B22" s="5">
        <v>103060119</v>
      </c>
      <c r="C22" s="4" t="s">
        <v>56</v>
      </c>
      <c r="D22" s="3">
        <v>0</v>
      </c>
      <c r="E22" s="3">
        <v>0</v>
      </c>
      <c r="F22" s="3">
        <v>0</v>
      </c>
      <c r="S22" t="s">
        <v>2249</v>
      </c>
    </row>
    <row r="23" spans="2:19">
      <c r="B23" s="5">
        <v>103060120</v>
      </c>
      <c r="C23" s="4" t="s">
        <v>57</v>
      </c>
      <c r="D23" s="3">
        <v>0</v>
      </c>
      <c r="E23" s="3">
        <v>0</v>
      </c>
      <c r="F23" s="3">
        <v>0</v>
      </c>
    </row>
    <row r="24" spans="2:19">
      <c r="B24" s="5">
        <v>103060121</v>
      </c>
      <c r="C24" s="4" t="s">
        <v>58</v>
      </c>
      <c r="D24" s="3">
        <v>0</v>
      </c>
      <c r="E24" s="3">
        <v>0</v>
      </c>
      <c r="F24" s="3">
        <v>0</v>
      </c>
    </row>
    <row r="25" spans="2:19">
      <c r="B25" s="5">
        <v>103060122</v>
      </c>
      <c r="C25" s="4" t="s">
        <v>59</v>
      </c>
      <c r="D25" s="3">
        <v>0</v>
      </c>
      <c r="E25" s="3">
        <v>0</v>
      </c>
      <c r="F25" s="3">
        <v>0</v>
      </c>
    </row>
    <row r="26" spans="2:19">
      <c r="B26" s="5">
        <v>103060123</v>
      </c>
      <c r="C26" s="4" t="s">
        <v>60</v>
      </c>
      <c r="D26" s="3">
        <v>0</v>
      </c>
      <c r="E26" s="3">
        <v>0</v>
      </c>
      <c r="F26" s="3">
        <v>0</v>
      </c>
    </row>
    <row r="27" spans="2:19">
      <c r="B27" s="5">
        <v>103060124</v>
      </c>
      <c r="C27" s="4" t="s">
        <v>61</v>
      </c>
      <c r="D27" s="3">
        <v>0</v>
      </c>
      <c r="E27" s="3">
        <v>0</v>
      </c>
      <c r="F27" s="3">
        <v>0</v>
      </c>
    </row>
    <row r="28" spans="2:19">
      <c r="B28" s="5">
        <v>103060125</v>
      </c>
      <c r="C28" s="4" t="s">
        <v>62</v>
      </c>
      <c r="D28" s="3">
        <v>0</v>
      </c>
      <c r="E28" s="3">
        <v>0</v>
      </c>
      <c r="F28" s="3">
        <v>0</v>
      </c>
    </row>
    <row r="29" spans="2:19">
      <c r="B29" s="5">
        <v>103060126</v>
      </c>
      <c r="C29" s="4" t="s">
        <v>63</v>
      </c>
      <c r="D29" s="3">
        <v>0</v>
      </c>
      <c r="E29" s="3">
        <v>0</v>
      </c>
      <c r="F29" s="3">
        <v>0</v>
      </c>
    </row>
    <row r="30" spans="2:19">
      <c r="B30" s="5">
        <v>103060127</v>
      </c>
      <c r="C30" s="4" t="s">
        <v>64</v>
      </c>
      <c r="D30" s="3">
        <v>0</v>
      </c>
      <c r="E30" s="3">
        <v>0</v>
      </c>
      <c r="F30" s="3">
        <v>0</v>
      </c>
    </row>
    <row r="31" spans="2:19">
      <c r="B31" s="5">
        <v>103060128</v>
      </c>
      <c r="C31" s="4" t="s">
        <v>65</v>
      </c>
      <c r="D31" s="3">
        <v>0</v>
      </c>
      <c r="E31" s="3">
        <v>0</v>
      </c>
      <c r="F31" s="3">
        <v>0</v>
      </c>
    </row>
    <row r="32" spans="2:19">
      <c r="B32" s="5">
        <v>103060129</v>
      </c>
      <c r="C32" s="4" t="s">
        <v>66</v>
      </c>
      <c r="D32" s="3">
        <v>0</v>
      </c>
      <c r="E32" s="3">
        <v>0</v>
      </c>
      <c r="F32" s="3">
        <v>0</v>
      </c>
    </row>
    <row r="33" spans="2:6">
      <c r="B33" s="5">
        <v>103060130</v>
      </c>
      <c r="C33" s="4" t="s">
        <v>67</v>
      </c>
      <c r="D33" s="3">
        <v>0</v>
      </c>
      <c r="E33" s="3">
        <v>0</v>
      </c>
      <c r="F33" s="3">
        <v>0</v>
      </c>
    </row>
    <row r="34" spans="2:6">
      <c r="B34" s="5">
        <v>103060131</v>
      </c>
      <c r="C34" s="4" t="s">
        <v>68</v>
      </c>
      <c r="D34" s="3">
        <v>0</v>
      </c>
      <c r="E34" s="3">
        <v>0</v>
      </c>
      <c r="F34" s="3">
        <v>0</v>
      </c>
    </row>
    <row r="35" spans="2:6">
      <c r="B35" s="5">
        <v>103060132</v>
      </c>
      <c r="C35" s="4" t="s">
        <v>69</v>
      </c>
      <c r="D35" s="3">
        <v>0</v>
      </c>
      <c r="E35" s="3">
        <v>0</v>
      </c>
      <c r="F35" s="3">
        <v>0</v>
      </c>
    </row>
    <row r="36" spans="2:6">
      <c r="B36" s="5">
        <v>103060133</v>
      </c>
      <c r="C36" s="4" t="s">
        <v>70</v>
      </c>
      <c r="D36" s="3">
        <v>0</v>
      </c>
      <c r="E36" s="3">
        <v>0</v>
      </c>
      <c r="F36" s="3">
        <v>0</v>
      </c>
    </row>
    <row r="37" spans="2:6">
      <c r="B37" s="5">
        <v>103060134</v>
      </c>
      <c r="C37" s="4" t="s">
        <v>71</v>
      </c>
      <c r="D37" s="3">
        <v>0</v>
      </c>
      <c r="E37" s="3">
        <v>0</v>
      </c>
      <c r="F37" s="3">
        <v>0</v>
      </c>
    </row>
    <row r="38" spans="2:6">
      <c r="B38" s="5">
        <v>103060198</v>
      </c>
      <c r="C38" s="4" t="s">
        <v>72</v>
      </c>
      <c r="D38" s="3">
        <v>0</v>
      </c>
      <c r="E38" s="3">
        <v>0</v>
      </c>
      <c r="F38" s="3">
        <v>0</v>
      </c>
    </row>
    <row r="39" spans="2:6">
      <c r="B39" s="5">
        <v>1030602</v>
      </c>
      <c r="C39" s="2" t="s">
        <v>73</v>
      </c>
      <c r="D39" s="3">
        <f>SUM(D40:D43)</f>
        <v>0</v>
      </c>
      <c r="E39" s="3">
        <f>SUM(E40:E43)</f>
        <v>0</v>
      </c>
      <c r="F39" s="3">
        <f>SUM(F40:F43)</f>
        <v>0</v>
      </c>
    </row>
    <row r="40" spans="2:6">
      <c r="B40" s="5">
        <v>103060202</v>
      </c>
      <c r="C40" s="4" t="s">
        <v>74</v>
      </c>
      <c r="D40" s="3">
        <v>0</v>
      </c>
      <c r="E40" s="3">
        <v>0</v>
      </c>
      <c r="F40" s="3">
        <v>0</v>
      </c>
    </row>
    <row r="41" spans="2:6">
      <c r="B41" s="5">
        <v>103060203</v>
      </c>
      <c r="C41" s="4" t="s">
        <v>75</v>
      </c>
      <c r="D41" s="3">
        <v>0</v>
      </c>
      <c r="E41" s="3">
        <v>0</v>
      </c>
      <c r="F41" s="3">
        <v>0</v>
      </c>
    </row>
    <row r="42" spans="2:6">
      <c r="B42" s="5">
        <v>103060204</v>
      </c>
      <c r="C42" s="4" t="s">
        <v>76</v>
      </c>
      <c r="D42" s="3">
        <v>0</v>
      </c>
      <c r="E42" s="3">
        <v>0</v>
      </c>
      <c r="F42" s="3">
        <v>0</v>
      </c>
    </row>
    <row r="43" spans="2:6">
      <c r="B43" s="5">
        <v>103060298</v>
      </c>
      <c r="C43" s="4" t="s">
        <v>77</v>
      </c>
      <c r="D43" s="3">
        <v>0</v>
      </c>
      <c r="E43" s="3">
        <v>0</v>
      </c>
      <c r="F43" s="3">
        <v>0</v>
      </c>
    </row>
    <row r="44" spans="2:6">
      <c r="B44" s="5">
        <v>1030603</v>
      </c>
      <c r="C44" s="2" t="s">
        <v>78</v>
      </c>
      <c r="D44" s="3">
        <f>SUM(D45:D49)</f>
        <v>0</v>
      </c>
      <c r="E44" s="3">
        <f>SUM(E45:E49)</f>
        <v>0</v>
      </c>
      <c r="F44" s="3">
        <f>SUM(F45:F49)</f>
        <v>0</v>
      </c>
    </row>
    <row r="45" spans="2:6">
      <c r="B45" s="5">
        <v>103060301</v>
      </c>
      <c r="C45" s="4" t="s">
        <v>79</v>
      </c>
      <c r="D45" s="3">
        <v>0</v>
      </c>
      <c r="E45" s="3">
        <v>0</v>
      </c>
      <c r="F45" s="3">
        <v>0</v>
      </c>
    </row>
    <row r="46" spans="2:6">
      <c r="B46" s="5">
        <v>103060304</v>
      </c>
      <c r="C46" s="4" t="s">
        <v>80</v>
      </c>
      <c r="D46" s="3">
        <v>0</v>
      </c>
      <c r="E46" s="3">
        <v>0</v>
      </c>
      <c r="F46" s="3">
        <v>0</v>
      </c>
    </row>
    <row r="47" spans="2:6">
      <c r="B47" s="5">
        <v>103060305</v>
      </c>
      <c r="C47" s="4" t="s">
        <v>81</v>
      </c>
      <c r="D47" s="3">
        <v>0</v>
      </c>
      <c r="E47" s="3">
        <v>0</v>
      </c>
      <c r="F47" s="3">
        <v>0</v>
      </c>
    </row>
    <row r="48" spans="2:6">
      <c r="B48" s="5">
        <v>103060307</v>
      </c>
      <c r="C48" s="4" t="s">
        <v>82</v>
      </c>
      <c r="D48" s="3">
        <v>0</v>
      </c>
      <c r="E48" s="3">
        <v>0</v>
      </c>
      <c r="F48" s="3">
        <v>0</v>
      </c>
    </row>
    <row r="49" spans="2:6">
      <c r="B49" s="5">
        <v>103060398</v>
      </c>
      <c r="C49" s="4" t="s">
        <v>83</v>
      </c>
      <c r="D49" s="3">
        <v>0</v>
      </c>
      <c r="E49" s="3">
        <v>0</v>
      </c>
      <c r="F49" s="3">
        <v>0</v>
      </c>
    </row>
    <row r="50" spans="2:6">
      <c r="B50" s="5">
        <v>1030604</v>
      </c>
      <c r="C50" s="2" t="s">
        <v>84</v>
      </c>
      <c r="D50" s="3">
        <f>SUM(D51:D53)</f>
        <v>0</v>
      </c>
      <c r="E50" s="3">
        <f>SUM(E51:E53)</f>
        <v>0</v>
      </c>
      <c r="F50" s="3">
        <f>SUM(F51:F53)</f>
        <v>0</v>
      </c>
    </row>
    <row r="51" spans="2:6">
      <c r="B51" s="5">
        <v>103060401</v>
      </c>
      <c r="C51" s="4" t="s">
        <v>85</v>
      </c>
      <c r="D51" s="3">
        <v>0</v>
      </c>
      <c r="E51" s="3">
        <v>0</v>
      </c>
      <c r="F51" s="3">
        <v>0</v>
      </c>
    </row>
    <row r="52" spans="2:6">
      <c r="B52" s="5">
        <v>103060402</v>
      </c>
      <c r="C52" s="4" t="s">
        <v>86</v>
      </c>
      <c r="D52" s="3">
        <v>0</v>
      </c>
      <c r="E52" s="3">
        <v>0</v>
      </c>
      <c r="F52" s="3">
        <v>0</v>
      </c>
    </row>
    <row r="53" spans="2:6">
      <c r="B53" s="5">
        <v>103060498</v>
      </c>
      <c r="C53" s="4" t="s">
        <v>87</v>
      </c>
      <c r="D53" s="3">
        <v>0</v>
      </c>
      <c r="E53" s="3">
        <v>0</v>
      </c>
      <c r="F53" s="3">
        <v>0</v>
      </c>
    </row>
    <row r="54" spans="2:6">
      <c r="B54" s="5">
        <v>1030698</v>
      </c>
      <c r="C54" s="2" t="s">
        <v>88</v>
      </c>
      <c r="D54" s="3">
        <v>0</v>
      </c>
      <c r="E54" s="3">
        <v>0</v>
      </c>
      <c r="F54" s="3">
        <v>0</v>
      </c>
    </row>
  </sheetData>
  <mergeCells count="1">
    <mergeCell ref="B1:F1"/>
  </mergeCells>
  <phoneticPr fontId="2" type="noConversion"/>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sheetPr>
    <tabColor rgb="FFFF0000"/>
  </sheetPr>
  <dimension ref="A1:E35"/>
  <sheetViews>
    <sheetView workbookViewId="0">
      <selection activeCell="G9" sqref="G9"/>
    </sheetView>
  </sheetViews>
  <sheetFormatPr defaultRowHeight="13.5"/>
  <cols>
    <col min="1" max="1" width="19.125" customWidth="1"/>
    <col min="2" max="2" width="34.75" customWidth="1"/>
    <col min="3" max="3" width="13.25" customWidth="1"/>
    <col min="4" max="4" width="14.375" customWidth="1"/>
  </cols>
  <sheetData>
    <row r="1" spans="1:5" ht="26.25" customHeight="1">
      <c r="A1" s="117" t="s">
        <v>2251</v>
      </c>
      <c r="B1" s="117"/>
      <c r="C1" s="117"/>
      <c r="D1" s="117"/>
      <c r="E1" s="117"/>
    </row>
    <row r="3" spans="1:5">
      <c r="A3" s="91" t="s">
        <v>28</v>
      </c>
      <c r="B3" s="91" t="s">
        <v>29</v>
      </c>
      <c r="C3" s="91" t="s">
        <v>30</v>
      </c>
      <c r="D3" s="91" t="s">
        <v>31</v>
      </c>
      <c r="E3" s="91" t="s">
        <v>32</v>
      </c>
    </row>
    <row r="4" spans="1:5">
      <c r="A4" s="5"/>
      <c r="B4" s="91" t="s">
        <v>34</v>
      </c>
      <c r="C4" s="3">
        <f>C5+C8</f>
        <v>0</v>
      </c>
      <c r="D4" s="3">
        <f>D5+D8</f>
        <v>0</v>
      </c>
      <c r="E4" s="3">
        <f>E5+E8</f>
        <v>0</v>
      </c>
    </row>
    <row r="5" spans="1:5">
      <c r="A5" s="5">
        <v>208</v>
      </c>
      <c r="B5" s="2" t="s">
        <v>36</v>
      </c>
      <c r="C5" s="3">
        <f t="shared" ref="C5:E6" si="0">C6</f>
        <v>0</v>
      </c>
      <c r="D5" s="3">
        <f t="shared" si="0"/>
        <v>0</v>
      </c>
      <c r="E5" s="3">
        <f t="shared" si="0"/>
        <v>0</v>
      </c>
    </row>
    <row r="6" spans="1:5">
      <c r="A6" s="5">
        <v>20804</v>
      </c>
      <c r="B6" s="2" t="s">
        <v>38</v>
      </c>
      <c r="C6" s="3">
        <f t="shared" si="0"/>
        <v>0</v>
      </c>
      <c r="D6" s="3">
        <f t="shared" si="0"/>
        <v>0</v>
      </c>
      <c r="E6" s="3">
        <f t="shared" si="0"/>
        <v>0</v>
      </c>
    </row>
    <row r="7" spans="1:5">
      <c r="A7" s="5">
        <v>2080451</v>
      </c>
      <c r="B7" s="4" t="s">
        <v>40</v>
      </c>
      <c r="C7" s="3">
        <v>0</v>
      </c>
      <c r="D7" s="3">
        <v>0</v>
      </c>
      <c r="E7" s="3">
        <v>0</v>
      </c>
    </row>
    <row r="8" spans="1:5">
      <c r="A8" s="5">
        <v>223</v>
      </c>
      <c r="B8" s="2" t="s">
        <v>42</v>
      </c>
      <c r="C8" s="3">
        <f>C9+C19+C28+C30+C34</f>
        <v>0</v>
      </c>
      <c r="D8" s="3">
        <f>D9+D19+D28+D30+D34</f>
        <v>0</v>
      </c>
      <c r="E8" s="3">
        <f>E9+E19+E28+E30+E34</f>
        <v>0</v>
      </c>
    </row>
    <row r="9" spans="1:5">
      <c r="A9" s="5">
        <v>22301</v>
      </c>
      <c r="B9" s="2" t="s">
        <v>1376</v>
      </c>
      <c r="C9" s="3">
        <f>SUM(C10:C18)</f>
        <v>0</v>
      </c>
      <c r="D9" s="3">
        <f>SUM(D10:D18)</f>
        <v>0</v>
      </c>
      <c r="E9" s="3">
        <f>SUM(E10:E18)</f>
        <v>0</v>
      </c>
    </row>
    <row r="10" spans="1:5">
      <c r="A10" s="5">
        <v>2230101</v>
      </c>
      <c r="B10" s="4" t="s">
        <v>1377</v>
      </c>
      <c r="C10" s="3">
        <v>0</v>
      </c>
      <c r="D10" s="3">
        <v>0</v>
      </c>
      <c r="E10" s="3">
        <v>0</v>
      </c>
    </row>
    <row r="11" spans="1:5">
      <c r="A11" s="5">
        <v>2230102</v>
      </c>
      <c r="B11" s="4" t="s">
        <v>1378</v>
      </c>
      <c r="C11" s="3">
        <v>0</v>
      </c>
      <c r="D11" s="3">
        <v>0</v>
      </c>
      <c r="E11" s="3">
        <v>0</v>
      </c>
    </row>
    <row r="12" spans="1:5">
      <c r="A12" s="5">
        <v>2230103</v>
      </c>
      <c r="B12" s="4" t="s">
        <v>1379</v>
      </c>
      <c r="C12" s="3">
        <v>0</v>
      </c>
      <c r="D12" s="3">
        <v>0</v>
      </c>
      <c r="E12" s="3">
        <v>0</v>
      </c>
    </row>
    <row r="13" spans="1:5">
      <c r="A13" s="5">
        <v>2230104</v>
      </c>
      <c r="B13" s="4" t="s">
        <v>1380</v>
      </c>
      <c r="C13" s="3">
        <v>0</v>
      </c>
      <c r="D13" s="3">
        <v>0</v>
      </c>
      <c r="E13" s="3">
        <v>0</v>
      </c>
    </row>
    <row r="14" spans="1:5">
      <c r="A14" s="5">
        <v>2230105</v>
      </c>
      <c r="B14" s="4" t="s">
        <v>1381</v>
      </c>
      <c r="C14" s="3">
        <v>0</v>
      </c>
      <c r="D14" s="3">
        <v>0</v>
      </c>
      <c r="E14" s="3">
        <v>0</v>
      </c>
    </row>
    <row r="15" spans="1:5">
      <c r="A15" s="5">
        <v>2230106</v>
      </c>
      <c r="B15" s="4" t="s">
        <v>1382</v>
      </c>
      <c r="C15" s="3">
        <v>0</v>
      </c>
      <c r="D15" s="3">
        <v>0</v>
      </c>
      <c r="E15" s="3">
        <v>0</v>
      </c>
    </row>
    <row r="16" spans="1:5">
      <c r="A16" s="5">
        <v>2230107</v>
      </c>
      <c r="B16" s="4" t="s">
        <v>1383</v>
      </c>
      <c r="C16" s="3">
        <v>0</v>
      </c>
      <c r="D16" s="3">
        <v>0</v>
      </c>
      <c r="E16" s="3">
        <v>0</v>
      </c>
    </row>
    <row r="17" spans="1:5">
      <c r="A17" s="5">
        <v>2230108</v>
      </c>
      <c r="B17" s="4" t="s">
        <v>1384</v>
      </c>
      <c r="C17" s="3">
        <v>0</v>
      </c>
      <c r="D17" s="3">
        <v>0</v>
      </c>
      <c r="E17" s="3">
        <v>0</v>
      </c>
    </row>
    <row r="18" spans="1:5">
      <c r="A18" s="5">
        <v>2230199</v>
      </c>
      <c r="B18" s="4" t="s">
        <v>1385</v>
      </c>
      <c r="C18" s="3">
        <v>0</v>
      </c>
      <c r="D18" s="3">
        <v>0</v>
      </c>
      <c r="E18" s="3">
        <v>0</v>
      </c>
    </row>
    <row r="19" spans="1:5">
      <c r="A19" s="5">
        <v>22302</v>
      </c>
      <c r="B19" s="2" t="s">
        <v>1386</v>
      </c>
      <c r="C19" s="3">
        <f>SUM(C20:C27)</f>
        <v>0</v>
      </c>
      <c r="D19" s="3">
        <f>SUM(D20:D27)</f>
        <v>0</v>
      </c>
      <c r="E19" s="3">
        <f>SUM(E20:E27)</f>
        <v>0</v>
      </c>
    </row>
    <row r="20" spans="1:5">
      <c r="A20" s="5">
        <v>2230201</v>
      </c>
      <c r="B20" s="4" t="s">
        <v>1387</v>
      </c>
      <c r="C20" s="3">
        <v>0</v>
      </c>
      <c r="D20" s="3">
        <v>0</v>
      </c>
      <c r="E20" s="3">
        <v>0</v>
      </c>
    </row>
    <row r="21" spans="1:5">
      <c r="A21" s="5">
        <v>2230202</v>
      </c>
      <c r="B21" s="4" t="s">
        <v>1388</v>
      </c>
      <c r="C21" s="3">
        <v>0</v>
      </c>
      <c r="D21" s="3">
        <v>0</v>
      </c>
      <c r="E21" s="3">
        <v>0</v>
      </c>
    </row>
    <row r="22" spans="1:5">
      <c r="A22" s="5">
        <v>2230203</v>
      </c>
      <c r="B22" s="4" t="s">
        <v>1389</v>
      </c>
      <c r="C22" s="3">
        <v>0</v>
      </c>
      <c r="D22" s="3">
        <v>0</v>
      </c>
      <c r="E22" s="3">
        <v>0</v>
      </c>
    </row>
    <row r="23" spans="1:5">
      <c r="A23" s="5">
        <v>2230204</v>
      </c>
      <c r="B23" s="4" t="s">
        <v>1390</v>
      </c>
      <c r="C23" s="3">
        <v>0</v>
      </c>
      <c r="D23" s="3">
        <v>0</v>
      </c>
      <c r="E23" s="3">
        <v>0</v>
      </c>
    </row>
    <row r="24" spans="1:5">
      <c r="A24" s="5">
        <v>2230205</v>
      </c>
      <c r="B24" s="4" t="s">
        <v>1391</v>
      </c>
      <c r="C24" s="3">
        <v>0</v>
      </c>
      <c r="D24" s="3">
        <v>0</v>
      </c>
      <c r="E24" s="3">
        <v>0</v>
      </c>
    </row>
    <row r="25" spans="1:5">
      <c r="A25" s="5">
        <v>2230206</v>
      </c>
      <c r="B25" s="4" t="s">
        <v>1392</v>
      </c>
      <c r="C25" s="3">
        <v>0</v>
      </c>
      <c r="D25" s="3">
        <v>0</v>
      </c>
      <c r="E25" s="3">
        <v>0</v>
      </c>
    </row>
    <row r="26" spans="1:5">
      <c r="A26" s="5">
        <v>2230207</v>
      </c>
      <c r="B26" s="4" t="s">
        <v>1393</v>
      </c>
      <c r="C26" s="3">
        <v>0</v>
      </c>
      <c r="D26" s="3">
        <v>0</v>
      </c>
      <c r="E26" s="3">
        <v>0</v>
      </c>
    </row>
    <row r="27" spans="1:5">
      <c r="A27" s="5">
        <v>2230299</v>
      </c>
      <c r="B27" s="4" t="s">
        <v>1394</v>
      </c>
      <c r="C27" s="3">
        <v>0</v>
      </c>
      <c r="D27" s="3">
        <v>0</v>
      </c>
      <c r="E27" s="3">
        <v>0</v>
      </c>
    </row>
    <row r="28" spans="1:5">
      <c r="A28" s="5">
        <v>22303</v>
      </c>
      <c r="B28" s="2" t="s">
        <v>1395</v>
      </c>
      <c r="C28" s="3">
        <f>C29</f>
        <v>0</v>
      </c>
      <c r="D28" s="3">
        <f>D29</f>
        <v>0</v>
      </c>
      <c r="E28" s="3">
        <f>E29</f>
        <v>0</v>
      </c>
    </row>
    <row r="29" spans="1:5">
      <c r="A29" s="5">
        <v>2230301</v>
      </c>
      <c r="B29" s="4" t="s">
        <v>1396</v>
      </c>
      <c r="C29" s="3">
        <v>0</v>
      </c>
      <c r="D29" s="3">
        <v>0</v>
      </c>
      <c r="E29" s="3">
        <v>0</v>
      </c>
    </row>
    <row r="30" spans="1:5">
      <c r="A30" s="5">
        <v>22304</v>
      </c>
      <c r="B30" s="2" t="s">
        <v>1397</v>
      </c>
      <c r="C30" s="3">
        <f>C31+C32+C33</f>
        <v>0</v>
      </c>
      <c r="D30" s="3">
        <f>D31+D32+D33</f>
        <v>0</v>
      </c>
      <c r="E30" s="3">
        <f>E31+E32+E33</f>
        <v>0</v>
      </c>
    </row>
    <row r="31" spans="1:5">
      <c r="A31" s="5">
        <v>2230401</v>
      </c>
      <c r="B31" s="4" t="s">
        <v>1398</v>
      </c>
      <c r="C31" s="3">
        <v>0</v>
      </c>
      <c r="D31" s="3">
        <v>0</v>
      </c>
      <c r="E31" s="3">
        <v>0</v>
      </c>
    </row>
    <row r="32" spans="1:5">
      <c r="A32" s="5">
        <v>2230402</v>
      </c>
      <c r="B32" s="4" t="s">
        <v>1399</v>
      </c>
      <c r="C32" s="3">
        <v>0</v>
      </c>
      <c r="D32" s="3">
        <v>0</v>
      </c>
      <c r="E32" s="3">
        <v>0</v>
      </c>
    </row>
    <row r="33" spans="1:5">
      <c r="A33" s="5">
        <v>2230499</v>
      </c>
      <c r="B33" s="4" t="s">
        <v>1400</v>
      </c>
      <c r="C33" s="3">
        <v>0</v>
      </c>
      <c r="D33" s="3">
        <v>0</v>
      </c>
      <c r="E33" s="3">
        <v>0</v>
      </c>
    </row>
    <row r="34" spans="1:5">
      <c r="A34" s="5">
        <v>22399</v>
      </c>
      <c r="B34" s="2" t="s">
        <v>1401</v>
      </c>
      <c r="C34" s="3">
        <f>C35</f>
        <v>0</v>
      </c>
      <c r="D34" s="3">
        <f>D35</f>
        <v>0</v>
      </c>
      <c r="E34" s="3">
        <f>E35</f>
        <v>0</v>
      </c>
    </row>
    <row r="35" spans="1:5">
      <c r="A35" s="5">
        <v>2239901</v>
      </c>
      <c r="B35" s="4" t="s">
        <v>1402</v>
      </c>
      <c r="C35" s="3">
        <v>0</v>
      </c>
      <c r="D35" s="3">
        <v>0</v>
      </c>
      <c r="E35" s="3">
        <v>0</v>
      </c>
    </row>
  </sheetData>
  <mergeCells count="1">
    <mergeCell ref="A1:E1"/>
  </mergeCells>
  <phoneticPr fontId="2"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sheetPr>
    <tabColor rgb="FFFF0000"/>
  </sheetPr>
  <dimension ref="A1:J17"/>
  <sheetViews>
    <sheetView showZeros="0" workbookViewId="0">
      <selection sqref="A1:XFD1048576"/>
    </sheetView>
  </sheetViews>
  <sheetFormatPr defaultColWidth="8.875" defaultRowHeight="13.5"/>
  <cols>
    <col min="1" max="1" width="25.75" style="1" customWidth="1"/>
    <col min="2" max="2" width="8.875" style="1"/>
    <col min="3" max="3" width="8.875" style="1" customWidth="1"/>
    <col min="4" max="4" width="9.125" style="1" customWidth="1"/>
    <col min="5" max="7" width="13" style="1" customWidth="1"/>
    <col min="8" max="10" width="8.5" style="1" customWidth="1"/>
    <col min="11" max="16384" width="8.875" style="1"/>
  </cols>
  <sheetData>
    <row r="1" spans="1:10" ht="22.5">
      <c r="A1" s="103" t="s">
        <v>2243</v>
      </c>
      <c r="B1" s="103"/>
      <c r="C1" s="103"/>
      <c r="D1" s="103"/>
      <c r="E1" s="103"/>
      <c r="F1" s="103"/>
      <c r="G1" s="103"/>
      <c r="H1" s="103"/>
      <c r="I1" s="103"/>
      <c r="J1" s="103"/>
    </row>
    <row r="2" spans="1:10">
      <c r="A2" s="104"/>
      <c r="B2" s="104"/>
      <c r="C2" s="104"/>
      <c r="D2" s="104"/>
      <c r="E2" s="104"/>
      <c r="F2" s="104"/>
      <c r="G2" s="104"/>
      <c r="H2" s="104"/>
      <c r="I2" s="104"/>
      <c r="J2" s="104"/>
    </row>
    <row r="3" spans="1:10">
      <c r="A3" s="104" t="s">
        <v>0</v>
      </c>
      <c r="B3" s="104"/>
      <c r="C3" s="104"/>
      <c r="D3" s="104"/>
      <c r="E3" s="104"/>
      <c r="F3" s="104"/>
      <c r="G3" s="104"/>
      <c r="H3" s="104"/>
      <c r="I3" s="104"/>
      <c r="J3" s="104"/>
    </row>
    <row r="4" spans="1:10" ht="36">
      <c r="A4" s="9" t="s">
        <v>1</v>
      </c>
      <c r="B4" s="10" t="s">
        <v>2</v>
      </c>
      <c r="C4" s="10" t="s">
        <v>3</v>
      </c>
      <c r="D4" s="10" t="s">
        <v>4</v>
      </c>
      <c r="E4" s="10" t="s">
        <v>5</v>
      </c>
      <c r="F4" s="10" t="s">
        <v>1403</v>
      </c>
      <c r="G4" s="10" t="s">
        <v>6</v>
      </c>
      <c r="H4" s="10" t="s">
        <v>7</v>
      </c>
      <c r="I4" s="10" t="s">
        <v>8</v>
      </c>
      <c r="J4" s="10" t="s">
        <v>1404</v>
      </c>
    </row>
    <row r="5" spans="1:10">
      <c r="A5" s="2" t="s">
        <v>9</v>
      </c>
      <c r="B5" s="3"/>
      <c r="C5" s="3"/>
      <c r="D5" s="3"/>
      <c r="E5" s="3"/>
      <c r="F5" s="3"/>
      <c r="G5" s="3"/>
      <c r="H5" s="3"/>
      <c r="I5" s="3"/>
      <c r="J5" s="3">
        <v>0</v>
      </c>
    </row>
    <row r="6" spans="1:10">
      <c r="A6" s="4" t="s">
        <v>1405</v>
      </c>
      <c r="B6" s="3"/>
      <c r="C6" s="3"/>
      <c r="D6" s="3"/>
      <c r="E6" s="3"/>
      <c r="F6" s="3"/>
      <c r="G6" s="3"/>
      <c r="H6" s="3"/>
      <c r="I6" s="3"/>
      <c r="J6" s="3">
        <v>0</v>
      </c>
    </row>
    <row r="7" spans="1:10">
      <c r="A7" s="4" t="s">
        <v>1406</v>
      </c>
      <c r="B7" s="3"/>
      <c r="C7" s="3"/>
      <c r="D7" s="3"/>
      <c r="E7" s="3"/>
      <c r="F7" s="3"/>
      <c r="G7" s="3"/>
      <c r="H7" s="3"/>
      <c r="I7" s="3"/>
      <c r="J7" s="3">
        <v>0</v>
      </c>
    </row>
    <row r="8" spans="1:10">
      <c r="A8" s="4" t="s">
        <v>1407</v>
      </c>
      <c r="B8" s="3"/>
      <c r="C8" s="3"/>
      <c r="D8" s="3"/>
      <c r="E8" s="3"/>
      <c r="F8" s="3"/>
      <c r="G8" s="3"/>
      <c r="H8" s="3"/>
      <c r="I8" s="3"/>
      <c r="J8" s="3">
        <v>0</v>
      </c>
    </row>
    <row r="9" spans="1:10">
      <c r="A9" s="4" t="s">
        <v>1408</v>
      </c>
      <c r="B9" s="3"/>
      <c r="C9" s="3"/>
      <c r="D9" s="3"/>
      <c r="E9" s="3"/>
      <c r="F9" s="3"/>
      <c r="G9" s="3"/>
      <c r="H9" s="3"/>
      <c r="I9" s="3"/>
      <c r="J9" s="3">
        <v>0</v>
      </c>
    </row>
    <row r="10" spans="1:10">
      <c r="A10" s="4" t="s">
        <v>1409</v>
      </c>
      <c r="B10" s="3"/>
      <c r="C10" s="3"/>
      <c r="D10" s="3"/>
      <c r="E10" s="3"/>
      <c r="F10" s="3"/>
      <c r="G10" s="3"/>
      <c r="H10" s="3"/>
      <c r="I10" s="3"/>
      <c r="J10" s="3">
        <v>0</v>
      </c>
    </row>
    <row r="11" spans="1:10">
      <c r="A11" s="4" t="s">
        <v>1410</v>
      </c>
      <c r="B11" s="3"/>
      <c r="C11" s="3"/>
      <c r="D11" s="3"/>
      <c r="E11" s="3"/>
      <c r="F11" s="3"/>
      <c r="G11" s="3"/>
      <c r="H11" s="3"/>
      <c r="I11" s="3"/>
      <c r="J11" s="3">
        <v>0</v>
      </c>
    </row>
    <row r="12" spans="1:10">
      <c r="A12" s="2" t="s">
        <v>10</v>
      </c>
      <c r="B12" s="3"/>
      <c r="C12" s="3"/>
      <c r="D12" s="3"/>
      <c r="E12" s="3"/>
      <c r="F12" s="3"/>
      <c r="G12" s="3"/>
      <c r="H12" s="3"/>
      <c r="I12" s="3"/>
      <c r="J12" s="3">
        <v>0</v>
      </c>
    </row>
    <row r="13" spans="1:10">
      <c r="A13" s="4" t="s">
        <v>1411</v>
      </c>
      <c r="B13" s="3"/>
      <c r="C13" s="3"/>
      <c r="D13" s="3"/>
      <c r="E13" s="3"/>
      <c r="F13" s="3"/>
      <c r="G13" s="3"/>
      <c r="H13" s="3"/>
      <c r="I13" s="3"/>
      <c r="J13" s="3">
        <v>0</v>
      </c>
    </row>
    <row r="14" spans="1:10">
      <c r="A14" s="4" t="s">
        <v>1412</v>
      </c>
      <c r="B14" s="3"/>
      <c r="C14" s="3"/>
      <c r="D14" s="3"/>
      <c r="E14" s="3"/>
      <c r="F14" s="3"/>
      <c r="G14" s="3"/>
      <c r="H14" s="3"/>
      <c r="I14" s="3"/>
      <c r="J14" s="3">
        <v>0</v>
      </c>
    </row>
    <row r="15" spans="1:10">
      <c r="A15" s="4" t="s">
        <v>1413</v>
      </c>
      <c r="B15" s="3"/>
      <c r="C15" s="3"/>
      <c r="D15" s="3"/>
      <c r="E15" s="3"/>
      <c r="F15" s="3"/>
      <c r="G15" s="3"/>
      <c r="H15" s="3"/>
      <c r="I15" s="3"/>
      <c r="J15" s="3">
        <v>0</v>
      </c>
    </row>
    <row r="16" spans="1:10">
      <c r="A16" s="2" t="s">
        <v>11</v>
      </c>
      <c r="B16" s="3"/>
      <c r="C16" s="3"/>
      <c r="D16" s="3"/>
      <c r="E16" s="3"/>
      <c r="F16" s="3"/>
      <c r="G16" s="3"/>
      <c r="H16" s="3"/>
      <c r="I16" s="3"/>
      <c r="J16" s="3">
        <f t="shared" ref="J16" si="0">SUM(J5)-SUM(J12)</f>
        <v>0</v>
      </c>
    </row>
    <row r="17" spans="1:10">
      <c r="A17" s="2" t="s">
        <v>12</v>
      </c>
      <c r="B17" s="3"/>
      <c r="C17" s="3"/>
      <c r="D17" s="3"/>
      <c r="E17" s="3"/>
      <c r="F17" s="3"/>
      <c r="G17" s="3"/>
      <c r="H17" s="3"/>
      <c r="I17" s="3"/>
      <c r="J17" s="3">
        <v>0</v>
      </c>
    </row>
  </sheetData>
  <mergeCells count="3">
    <mergeCell ref="A1:J1"/>
    <mergeCell ref="A2:J2"/>
    <mergeCell ref="A3:J3"/>
  </mergeCells>
  <phoneticPr fontId="2" type="noConversion"/>
  <pageMargins left="0.7" right="0.7" top="0.75" bottom="0.75" header="0.3" footer="0.3"/>
</worksheet>
</file>

<file path=xl/worksheets/sheet16.xml><?xml version="1.0" encoding="utf-8"?>
<worksheet xmlns="http://schemas.openxmlformats.org/spreadsheetml/2006/main" xmlns:r="http://schemas.openxmlformats.org/officeDocument/2006/relationships">
  <sheetPr>
    <tabColor rgb="FFFF0000"/>
  </sheetPr>
  <dimension ref="A1:J11"/>
  <sheetViews>
    <sheetView workbookViewId="0">
      <selection sqref="A1:J1"/>
    </sheetView>
  </sheetViews>
  <sheetFormatPr defaultColWidth="8.875" defaultRowHeight="13.5"/>
  <cols>
    <col min="1" max="1" width="25.75" style="1" customWidth="1"/>
    <col min="2" max="2" width="8.875" style="1"/>
    <col min="3" max="3" width="8.875" style="1" customWidth="1"/>
    <col min="4" max="4" width="9.125" style="1" customWidth="1"/>
    <col min="5" max="7" width="13" style="1" customWidth="1"/>
    <col min="8" max="10" width="8.5" style="1" customWidth="1"/>
    <col min="11" max="16384" width="8.875" style="1"/>
  </cols>
  <sheetData>
    <row r="1" spans="1:10" ht="22.5">
      <c r="A1" s="103" t="s">
        <v>2253</v>
      </c>
      <c r="B1" s="103"/>
      <c r="C1" s="103"/>
      <c r="D1" s="103"/>
      <c r="E1" s="103"/>
      <c r="F1" s="103"/>
      <c r="G1" s="103"/>
      <c r="H1" s="103"/>
      <c r="I1" s="103"/>
      <c r="J1" s="103"/>
    </row>
    <row r="2" spans="1:10">
      <c r="A2" s="104"/>
      <c r="B2" s="104"/>
      <c r="C2" s="104"/>
      <c r="D2" s="104"/>
      <c r="E2" s="104"/>
      <c r="F2" s="104"/>
      <c r="G2" s="104"/>
      <c r="H2" s="104"/>
      <c r="I2" s="104"/>
      <c r="J2" s="104"/>
    </row>
    <row r="3" spans="1:10">
      <c r="A3" s="104" t="s">
        <v>0</v>
      </c>
      <c r="B3" s="104"/>
      <c r="C3" s="104"/>
      <c r="D3" s="104"/>
      <c r="E3" s="104"/>
      <c r="F3" s="104"/>
      <c r="G3" s="104"/>
      <c r="H3" s="104"/>
      <c r="I3" s="104"/>
      <c r="J3" s="104"/>
    </row>
    <row r="4" spans="1:10" ht="36">
      <c r="A4" s="91" t="s">
        <v>1</v>
      </c>
      <c r="B4" s="10" t="s">
        <v>2</v>
      </c>
      <c r="C4" s="10" t="s">
        <v>3</v>
      </c>
      <c r="D4" s="10" t="s">
        <v>4</v>
      </c>
      <c r="E4" s="10" t="s">
        <v>5</v>
      </c>
      <c r="F4" s="10" t="s">
        <v>1403</v>
      </c>
      <c r="G4" s="10" t="s">
        <v>6</v>
      </c>
      <c r="H4" s="10" t="s">
        <v>7</v>
      </c>
      <c r="I4" s="10" t="s">
        <v>8</v>
      </c>
      <c r="J4" s="10" t="s">
        <v>1404</v>
      </c>
    </row>
    <row r="5" spans="1:10">
      <c r="A5" s="2" t="s">
        <v>9</v>
      </c>
      <c r="B5" s="3"/>
      <c r="C5" s="3"/>
      <c r="D5" s="3"/>
      <c r="E5" s="3"/>
      <c r="F5" s="3"/>
      <c r="G5" s="3"/>
      <c r="H5" s="3"/>
      <c r="I5" s="3"/>
      <c r="J5" s="3">
        <v>0</v>
      </c>
    </row>
    <row r="6" spans="1:10">
      <c r="A6" s="4" t="s">
        <v>1405</v>
      </c>
      <c r="B6" s="3"/>
      <c r="C6" s="3"/>
      <c r="D6" s="3"/>
      <c r="E6" s="3"/>
      <c r="F6" s="3"/>
      <c r="G6" s="3"/>
      <c r="H6" s="3"/>
      <c r="I6" s="3"/>
      <c r="J6" s="3">
        <v>0</v>
      </c>
    </row>
    <row r="7" spans="1:10">
      <c r="A7" s="4" t="s">
        <v>1406</v>
      </c>
      <c r="B7" s="3"/>
      <c r="C7" s="3"/>
      <c r="D7" s="3"/>
      <c r="E7" s="3"/>
      <c r="F7" s="3"/>
      <c r="G7" s="3"/>
      <c r="H7" s="3"/>
      <c r="I7" s="3"/>
      <c r="J7" s="3">
        <v>0</v>
      </c>
    </row>
    <row r="8" spans="1:10">
      <c r="A8" s="4" t="s">
        <v>1407</v>
      </c>
      <c r="B8" s="3"/>
      <c r="C8" s="3"/>
      <c r="D8" s="3"/>
      <c r="E8" s="3"/>
      <c r="F8" s="3"/>
      <c r="G8" s="3"/>
      <c r="H8" s="3"/>
      <c r="I8" s="3"/>
      <c r="J8" s="3">
        <v>0</v>
      </c>
    </row>
    <row r="9" spans="1:10">
      <c r="A9" s="4" t="s">
        <v>1408</v>
      </c>
      <c r="B9" s="3"/>
      <c r="C9" s="3"/>
      <c r="D9" s="3"/>
      <c r="E9" s="3"/>
      <c r="F9" s="3"/>
      <c r="G9" s="3"/>
      <c r="H9" s="3"/>
      <c r="I9" s="3"/>
      <c r="J9" s="3">
        <v>0</v>
      </c>
    </row>
    <row r="10" spans="1:10">
      <c r="A10" s="4" t="s">
        <v>1409</v>
      </c>
      <c r="B10" s="3"/>
      <c r="C10" s="3"/>
      <c r="D10" s="3"/>
      <c r="E10" s="3"/>
      <c r="F10" s="3"/>
      <c r="G10" s="3"/>
      <c r="H10" s="3"/>
      <c r="I10" s="3"/>
      <c r="J10" s="3">
        <v>0</v>
      </c>
    </row>
    <row r="11" spans="1:10">
      <c r="A11" s="4" t="s">
        <v>1410</v>
      </c>
      <c r="B11" s="3"/>
      <c r="C11" s="3"/>
      <c r="D11" s="3"/>
      <c r="E11" s="3"/>
      <c r="F11" s="3"/>
      <c r="G11" s="3"/>
      <c r="H11" s="3"/>
      <c r="I11" s="3"/>
      <c r="J11" s="3">
        <v>0</v>
      </c>
    </row>
  </sheetData>
  <mergeCells count="3">
    <mergeCell ref="A1:J1"/>
    <mergeCell ref="A2:J2"/>
    <mergeCell ref="A3:J3"/>
  </mergeCells>
  <phoneticPr fontId="2" type="noConversion"/>
  <pageMargins left="0.7" right="0.7" top="0.75" bottom="0.75" header="0.3" footer="0.3"/>
</worksheet>
</file>

<file path=xl/worksheets/sheet17.xml><?xml version="1.0" encoding="utf-8"?>
<worksheet xmlns="http://schemas.openxmlformats.org/spreadsheetml/2006/main" xmlns:r="http://schemas.openxmlformats.org/officeDocument/2006/relationships">
  <sheetPr>
    <tabColor rgb="FFFF0000"/>
  </sheetPr>
  <dimension ref="A1:J10"/>
  <sheetViews>
    <sheetView workbookViewId="0">
      <selection activeCell="J19" sqref="J19"/>
    </sheetView>
  </sheetViews>
  <sheetFormatPr defaultColWidth="8.875" defaultRowHeight="13.5"/>
  <cols>
    <col min="1" max="1" width="25.75" style="1" customWidth="1"/>
    <col min="2" max="2" width="8.875" style="1"/>
    <col min="3" max="3" width="8.875" style="1" customWidth="1"/>
    <col min="4" max="4" width="9.125" style="1" customWidth="1"/>
    <col min="5" max="7" width="13" style="1" customWidth="1"/>
    <col min="8" max="10" width="8.5" style="1" customWidth="1"/>
    <col min="11" max="16384" width="8.875" style="1"/>
  </cols>
  <sheetData>
    <row r="1" spans="1:10" ht="22.5">
      <c r="A1" s="103" t="s">
        <v>2254</v>
      </c>
      <c r="B1" s="103"/>
      <c r="C1" s="103"/>
      <c r="D1" s="103"/>
      <c r="E1" s="103"/>
      <c r="F1" s="103"/>
      <c r="G1" s="103"/>
      <c r="H1" s="103"/>
      <c r="I1" s="103"/>
      <c r="J1" s="103"/>
    </row>
    <row r="2" spans="1:10">
      <c r="A2" s="104"/>
      <c r="B2" s="104"/>
      <c r="C2" s="104"/>
      <c r="D2" s="104"/>
      <c r="E2" s="104"/>
      <c r="F2" s="104"/>
      <c r="G2" s="104"/>
      <c r="H2" s="104"/>
      <c r="I2" s="104"/>
      <c r="J2" s="104"/>
    </row>
    <row r="3" spans="1:10">
      <c r="A3" s="104" t="s">
        <v>0</v>
      </c>
      <c r="B3" s="104"/>
      <c r="C3" s="104"/>
      <c r="D3" s="104"/>
      <c r="E3" s="104"/>
      <c r="F3" s="104"/>
      <c r="G3" s="104"/>
      <c r="H3" s="104"/>
      <c r="I3" s="104"/>
      <c r="J3" s="104"/>
    </row>
    <row r="4" spans="1:10" ht="36">
      <c r="A4" s="91" t="s">
        <v>1</v>
      </c>
      <c r="B4" s="10" t="s">
        <v>2</v>
      </c>
      <c r="C4" s="10" t="s">
        <v>3</v>
      </c>
      <c r="D4" s="10" t="s">
        <v>4</v>
      </c>
      <c r="E4" s="10" t="s">
        <v>5</v>
      </c>
      <c r="F4" s="10" t="s">
        <v>1403</v>
      </c>
      <c r="G4" s="10" t="s">
        <v>6</v>
      </c>
      <c r="H4" s="10" t="s">
        <v>7</v>
      </c>
      <c r="I4" s="10" t="s">
        <v>8</v>
      </c>
      <c r="J4" s="10" t="s">
        <v>1404</v>
      </c>
    </row>
    <row r="5" spans="1:10">
      <c r="A5" s="2" t="s">
        <v>10</v>
      </c>
      <c r="B5" s="3"/>
      <c r="C5" s="3"/>
      <c r="D5" s="3"/>
      <c r="E5" s="3"/>
      <c r="F5" s="3"/>
      <c r="G5" s="3"/>
      <c r="H5" s="3"/>
      <c r="I5" s="3"/>
      <c r="J5" s="3">
        <v>0</v>
      </c>
    </row>
    <row r="6" spans="1:10">
      <c r="A6" s="4" t="s">
        <v>1411</v>
      </c>
      <c r="B6" s="3"/>
      <c r="C6" s="3"/>
      <c r="D6" s="3"/>
      <c r="E6" s="3"/>
      <c r="F6" s="3"/>
      <c r="G6" s="3"/>
      <c r="H6" s="3"/>
      <c r="I6" s="3"/>
      <c r="J6" s="3">
        <v>0</v>
      </c>
    </row>
    <row r="7" spans="1:10">
      <c r="A7" s="4" t="s">
        <v>1412</v>
      </c>
      <c r="B7" s="3"/>
      <c r="C7" s="3"/>
      <c r="D7" s="3"/>
      <c r="E7" s="3"/>
      <c r="F7" s="3"/>
      <c r="G7" s="3"/>
      <c r="H7" s="3"/>
      <c r="I7" s="3"/>
      <c r="J7" s="3">
        <v>0</v>
      </c>
    </row>
    <row r="8" spans="1:10">
      <c r="A8" s="4" t="s">
        <v>1413</v>
      </c>
      <c r="B8" s="3"/>
      <c r="C8" s="3"/>
      <c r="D8" s="3"/>
      <c r="E8" s="3"/>
      <c r="F8" s="3"/>
      <c r="G8" s="3"/>
      <c r="H8" s="3"/>
      <c r="I8" s="3"/>
      <c r="J8" s="3">
        <v>0</v>
      </c>
    </row>
    <row r="9" spans="1:10">
      <c r="A9" s="2" t="s">
        <v>11</v>
      </c>
      <c r="B9" s="3"/>
      <c r="C9" s="3"/>
      <c r="D9" s="3"/>
      <c r="E9" s="3"/>
      <c r="F9" s="3"/>
      <c r="G9" s="3"/>
      <c r="H9" s="3"/>
      <c r="I9" s="3"/>
      <c r="J9" s="3">
        <v>0</v>
      </c>
    </row>
    <row r="10" spans="1:10">
      <c r="A10" s="2" t="s">
        <v>12</v>
      </c>
      <c r="B10" s="3"/>
      <c r="C10" s="3"/>
      <c r="D10" s="3"/>
      <c r="E10" s="3"/>
      <c r="F10" s="3"/>
      <c r="G10" s="3"/>
      <c r="H10" s="3"/>
      <c r="I10" s="3"/>
      <c r="J10" s="3">
        <v>0</v>
      </c>
    </row>
  </sheetData>
  <mergeCells count="3">
    <mergeCell ref="A1:J1"/>
    <mergeCell ref="A2:J2"/>
    <mergeCell ref="A3:J3"/>
  </mergeCells>
  <phoneticPr fontId="2" type="noConversion"/>
  <pageMargins left="0.7" right="0.7" top="0.75" bottom="0.75" header="0.3" footer="0.3"/>
</worksheet>
</file>

<file path=xl/worksheets/sheet18.xml><?xml version="1.0" encoding="utf-8"?>
<worksheet xmlns="http://schemas.openxmlformats.org/spreadsheetml/2006/main" xmlns:r="http://schemas.openxmlformats.org/officeDocument/2006/relationships">
  <sheetPr>
    <tabColor rgb="FFFF0000"/>
  </sheetPr>
  <dimension ref="A1:E635"/>
  <sheetViews>
    <sheetView tabSelected="1" workbookViewId="0">
      <selection sqref="A1:E1"/>
    </sheetView>
  </sheetViews>
  <sheetFormatPr defaultColWidth="8.875" defaultRowHeight="13.5"/>
  <cols>
    <col min="1" max="1" width="16.75" style="14" customWidth="1"/>
    <col min="2" max="2" width="25.25" style="14" customWidth="1"/>
    <col min="3" max="3" width="12.375" style="14" customWidth="1"/>
    <col min="4" max="4" width="60.25" style="14" customWidth="1"/>
    <col min="5" max="5" width="18.25" style="14" customWidth="1"/>
    <col min="6" max="16384" width="8.875" style="14"/>
  </cols>
  <sheetData>
    <row r="1" spans="1:5" ht="19.149999999999999" customHeight="1">
      <c r="A1" s="118" t="s">
        <v>2227</v>
      </c>
      <c r="B1" s="118"/>
      <c r="C1" s="118"/>
      <c r="D1" s="118"/>
      <c r="E1" s="118"/>
    </row>
    <row r="3" spans="1:5">
      <c r="E3" s="15" t="s">
        <v>1333</v>
      </c>
    </row>
    <row r="4" spans="1:5">
      <c r="A4" s="70" t="s">
        <v>1334</v>
      </c>
      <c r="B4" s="70" t="s">
        <v>2151</v>
      </c>
      <c r="C4" s="70" t="s">
        <v>2245</v>
      </c>
      <c r="D4" s="70" t="s">
        <v>2152</v>
      </c>
      <c r="E4" s="71" t="s">
        <v>2153</v>
      </c>
    </row>
    <row r="5" spans="1:5">
      <c r="A5" s="26" t="s">
        <v>90</v>
      </c>
      <c r="B5" s="28" t="s">
        <v>2274</v>
      </c>
      <c r="C5" s="92" t="s">
        <v>2246</v>
      </c>
      <c r="D5" s="28" t="s">
        <v>1414</v>
      </c>
      <c r="E5" s="29">
        <v>25</v>
      </c>
    </row>
    <row r="6" spans="1:5">
      <c r="A6" s="30" t="s">
        <v>90</v>
      </c>
      <c r="B6" s="28" t="s">
        <v>2275</v>
      </c>
      <c r="C6" s="92" t="s">
        <v>2246</v>
      </c>
      <c r="D6" s="28" t="s">
        <v>1415</v>
      </c>
      <c r="E6" s="29">
        <v>2</v>
      </c>
    </row>
    <row r="7" spans="1:5">
      <c r="A7" s="30" t="s">
        <v>90</v>
      </c>
      <c r="B7" s="28" t="s">
        <v>2276</v>
      </c>
      <c r="C7" s="92" t="s">
        <v>2246</v>
      </c>
      <c r="D7" s="28" t="s">
        <v>1416</v>
      </c>
      <c r="E7" s="29">
        <v>7</v>
      </c>
    </row>
    <row r="8" spans="1:5">
      <c r="A8" s="30" t="s">
        <v>90</v>
      </c>
      <c r="B8" s="28" t="s">
        <v>2277</v>
      </c>
      <c r="C8" s="92" t="s">
        <v>2246</v>
      </c>
      <c r="D8" s="28" t="s">
        <v>1417</v>
      </c>
      <c r="E8" s="29">
        <v>13.1</v>
      </c>
    </row>
    <row r="9" spans="1:5">
      <c r="A9" s="30" t="s">
        <v>90</v>
      </c>
      <c r="B9" s="28" t="s">
        <v>2409</v>
      </c>
      <c r="C9" s="92" t="s">
        <v>2246</v>
      </c>
      <c r="D9" s="28" t="s">
        <v>1418</v>
      </c>
      <c r="E9" s="29">
        <v>46.914999999999999</v>
      </c>
    </row>
    <row r="10" spans="1:5">
      <c r="A10" s="30" t="s">
        <v>90</v>
      </c>
      <c r="B10" s="28" t="s">
        <v>2278</v>
      </c>
      <c r="C10" s="92" t="s">
        <v>2246</v>
      </c>
      <c r="D10" s="28" t="s">
        <v>1419</v>
      </c>
      <c r="E10" s="29">
        <v>27</v>
      </c>
    </row>
    <row r="11" spans="1:5">
      <c r="A11" s="30" t="s">
        <v>90</v>
      </c>
      <c r="B11" s="28" t="s">
        <v>2279</v>
      </c>
      <c r="C11" s="92" t="s">
        <v>2246</v>
      </c>
      <c r="D11" s="28" t="s">
        <v>1420</v>
      </c>
      <c r="E11" s="29">
        <v>200</v>
      </c>
    </row>
    <row r="12" spans="1:5">
      <c r="A12" s="30" t="s">
        <v>90</v>
      </c>
      <c r="B12" s="28" t="s">
        <v>2280</v>
      </c>
      <c r="C12" s="92" t="s">
        <v>2246</v>
      </c>
      <c r="D12" s="28" t="s">
        <v>1421</v>
      </c>
      <c r="E12" s="29">
        <v>15</v>
      </c>
    </row>
    <row r="13" spans="1:5">
      <c r="A13" s="30" t="s">
        <v>90</v>
      </c>
      <c r="B13" s="28" t="s">
        <v>2281</v>
      </c>
      <c r="C13" s="92" t="s">
        <v>2246</v>
      </c>
      <c r="D13" s="28" t="s">
        <v>1422</v>
      </c>
      <c r="E13" s="29">
        <v>80</v>
      </c>
    </row>
    <row r="14" spans="1:5">
      <c r="A14" s="30" t="s">
        <v>90</v>
      </c>
      <c r="B14" s="28" t="s">
        <v>2282</v>
      </c>
      <c r="C14" s="92" t="s">
        <v>2246</v>
      </c>
      <c r="D14" s="28" t="s">
        <v>1423</v>
      </c>
      <c r="E14" s="29">
        <v>5</v>
      </c>
    </row>
    <row r="15" spans="1:5">
      <c r="A15" s="30" t="s">
        <v>90</v>
      </c>
      <c r="B15" s="28" t="s">
        <v>2410</v>
      </c>
      <c r="C15" s="92" t="s">
        <v>2246</v>
      </c>
      <c r="D15" s="28" t="s">
        <v>1424</v>
      </c>
      <c r="E15" s="29">
        <v>5</v>
      </c>
    </row>
    <row r="16" spans="1:5">
      <c r="A16" s="30" t="s">
        <v>90</v>
      </c>
      <c r="B16" s="28" t="s">
        <v>2283</v>
      </c>
      <c r="C16" s="92" t="s">
        <v>2246</v>
      </c>
      <c r="D16" s="28" t="s">
        <v>1425</v>
      </c>
      <c r="E16" s="29">
        <v>10</v>
      </c>
    </row>
    <row r="17" spans="1:5">
      <c r="A17" s="30" t="s">
        <v>90</v>
      </c>
      <c r="B17" s="28" t="s">
        <v>2284</v>
      </c>
      <c r="C17" s="92" t="s">
        <v>2246</v>
      </c>
      <c r="D17" s="28" t="s">
        <v>1426</v>
      </c>
      <c r="E17" s="29">
        <v>110</v>
      </c>
    </row>
    <row r="18" spans="1:5">
      <c r="A18" s="30" t="s">
        <v>90</v>
      </c>
      <c r="B18" s="28" t="s">
        <v>2411</v>
      </c>
      <c r="C18" s="92" t="s">
        <v>2246</v>
      </c>
      <c r="D18" s="28" t="s">
        <v>1426</v>
      </c>
      <c r="E18" s="29">
        <v>622</v>
      </c>
    </row>
    <row r="19" spans="1:5">
      <c r="A19" s="30" t="s">
        <v>90</v>
      </c>
      <c r="B19" s="28" t="s">
        <v>2412</v>
      </c>
      <c r="C19" s="92" t="s">
        <v>2246</v>
      </c>
      <c r="D19" s="28" t="s">
        <v>1427</v>
      </c>
      <c r="E19" s="29">
        <v>123</v>
      </c>
    </row>
    <row r="20" spans="1:5">
      <c r="A20" s="30" t="s">
        <v>90</v>
      </c>
      <c r="B20" s="28" t="s">
        <v>2285</v>
      </c>
      <c r="C20" s="92" t="s">
        <v>2246</v>
      </c>
      <c r="D20" s="28" t="s">
        <v>1428</v>
      </c>
      <c r="E20" s="29">
        <v>12</v>
      </c>
    </row>
    <row r="21" spans="1:5">
      <c r="A21" s="30" t="s">
        <v>90</v>
      </c>
      <c r="B21" s="28" t="s">
        <v>2286</v>
      </c>
      <c r="C21" s="92" t="s">
        <v>2246</v>
      </c>
      <c r="D21" s="28" t="s">
        <v>1430</v>
      </c>
      <c r="E21" s="29">
        <v>200</v>
      </c>
    </row>
    <row r="22" spans="1:5">
      <c r="A22" s="30" t="s">
        <v>90</v>
      </c>
      <c r="B22" s="28" t="s">
        <v>2287</v>
      </c>
      <c r="C22" s="92" t="s">
        <v>2246</v>
      </c>
      <c r="D22" s="28" t="s">
        <v>1431</v>
      </c>
      <c r="E22" s="29">
        <v>192</v>
      </c>
    </row>
    <row r="23" spans="1:5">
      <c r="A23" s="30" t="s">
        <v>90</v>
      </c>
      <c r="B23" s="28" t="s">
        <v>2413</v>
      </c>
      <c r="C23" s="92" t="s">
        <v>2246</v>
      </c>
      <c r="D23" s="28" t="s">
        <v>1335</v>
      </c>
      <c r="E23" s="29">
        <v>418</v>
      </c>
    </row>
    <row r="24" spans="1:5">
      <c r="A24" s="30" t="s">
        <v>90</v>
      </c>
      <c r="B24" s="28" t="s">
        <v>2288</v>
      </c>
      <c r="C24" s="92" t="s">
        <v>2246</v>
      </c>
      <c r="D24" s="28" t="s">
        <v>1432</v>
      </c>
      <c r="E24" s="29">
        <v>200</v>
      </c>
    </row>
    <row r="25" spans="1:5">
      <c r="A25" s="30" t="s">
        <v>90</v>
      </c>
      <c r="B25" s="28" t="s">
        <v>1433</v>
      </c>
      <c r="C25" s="92" t="s">
        <v>2246</v>
      </c>
      <c r="D25" s="28" t="s">
        <v>1429</v>
      </c>
      <c r="E25" s="29">
        <v>708</v>
      </c>
    </row>
    <row r="26" spans="1:5">
      <c r="A26" s="30" t="s">
        <v>90</v>
      </c>
      <c r="B26" s="28" t="s">
        <v>2289</v>
      </c>
      <c r="C26" s="92" t="s">
        <v>2246</v>
      </c>
      <c r="D26" s="28" t="s">
        <v>1434</v>
      </c>
      <c r="E26" s="29">
        <v>59</v>
      </c>
    </row>
    <row r="27" spans="1:5">
      <c r="A27" s="30" t="s">
        <v>90</v>
      </c>
      <c r="B27" s="28" t="s">
        <v>2414</v>
      </c>
      <c r="C27" s="92" t="s">
        <v>2246</v>
      </c>
      <c r="D27" s="28" t="s">
        <v>1435</v>
      </c>
      <c r="E27" s="29">
        <v>1345</v>
      </c>
    </row>
    <row r="28" spans="1:5">
      <c r="A28" s="30" t="s">
        <v>90</v>
      </c>
      <c r="B28" s="28" t="s">
        <v>2290</v>
      </c>
      <c r="C28" s="92" t="s">
        <v>2246</v>
      </c>
      <c r="D28" s="28" t="s">
        <v>1436</v>
      </c>
      <c r="E28" s="29">
        <v>412</v>
      </c>
    </row>
    <row r="29" spans="1:5">
      <c r="A29" s="30" t="s">
        <v>90</v>
      </c>
      <c r="B29" s="28" t="s">
        <v>2291</v>
      </c>
      <c r="C29" s="92" t="s">
        <v>2246</v>
      </c>
      <c r="D29" s="28" t="s">
        <v>1430</v>
      </c>
      <c r="E29" s="29">
        <v>1130</v>
      </c>
    </row>
    <row r="30" spans="1:5">
      <c r="A30" s="30" t="s">
        <v>90</v>
      </c>
      <c r="B30" s="28" t="s">
        <v>2292</v>
      </c>
      <c r="C30" s="92" t="s">
        <v>2246</v>
      </c>
      <c r="D30" s="28" t="s">
        <v>1589</v>
      </c>
      <c r="E30" s="29">
        <v>9.6</v>
      </c>
    </row>
    <row r="31" spans="1:5">
      <c r="A31" s="30" t="s">
        <v>90</v>
      </c>
      <c r="B31" s="28" t="s">
        <v>2293</v>
      </c>
      <c r="C31" s="92" t="s">
        <v>2246</v>
      </c>
      <c r="D31" s="28" t="s">
        <v>1437</v>
      </c>
      <c r="E31" s="29">
        <v>40</v>
      </c>
    </row>
    <row r="32" spans="1:5">
      <c r="A32" s="30" t="s">
        <v>90</v>
      </c>
      <c r="B32" s="28" t="s">
        <v>2294</v>
      </c>
      <c r="C32" s="92" t="s">
        <v>2246</v>
      </c>
      <c r="D32" s="28" t="s">
        <v>1438</v>
      </c>
      <c r="E32" s="29">
        <v>10</v>
      </c>
    </row>
    <row r="33" spans="1:5">
      <c r="A33" s="30" t="s">
        <v>90</v>
      </c>
      <c r="B33" s="28" t="s">
        <v>2415</v>
      </c>
      <c r="C33" s="92" t="s">
        <v>2246</v>
      </c>
      <c r="D33" s="28" t="s">
        <v>1439</v>
      </c>
      <c r="E33" s="29">
        <v>111</v>
      </c>
    </row>
    <row r="34" spans="1:5">
      <c r="A34" s="30" t="s">
        <v>90</v>
      </c>
      <c r="B34" s="28" t="s">
        <v>2295</v>
      </c>
      <c r="C34" s="92" t="s">
        <v>2246</v>
      </c>
      <c r="D34" s="28" t="s">
        <v>1440</v>
      </c>
      <c r="E34" s="29">
        <v>24</v>
      </c>
    </row>
    <row r="35" spans="1:5">
      <c r="A35" s="30" t="s">
        <v>90</v>
      </c>
      <c r="B35" s="28" t="s">
        <v>2296</v>
      </c>
      <c r="C35" s="92" t="s">
        <v>2246</v>
      </c>
      <c r="D35" s="28" t="s">
        <v>1441</v>
      </c>
      <c r="E35" s="29">
        <v>70</v>
      </c>
    </row>
    <row r="36" spans="1:5">
      <c r="A36" s="30" t="s">
        <v>90</v>
      </c>
      <c r="B36" s="28" t="s">
        <v>2296</v>
      </c>
      <c r="C36" s="92" t="s">
        <v>2246</v>
      </c>
      <c r="D36" s="28" t="s">
        <v>1442</v>
      </c>
      <c r="E36" s="29">
        <v>31</v>
      </c>
    </row>
    <row r="37" spans="1:5">
      <c r="A37" s="30" t="s">
        <v>90</v>
      </c>
      <c r="B37" s="28" t="s">
        <v>2297</v>
      </c>
      <c r="C37" s="92" t="s">
        <v>2246</v>
      </c>
      <c r="D37" s="28" t="s">
        <v>1443</v>
      </c>
      <c r="E37" s="29">
        <v>76</v>
      </c>
    </row>
    <row r="38" spans="1:5">
      <c r="A38" s="30" t="s">
        <v>90</v>
      </c>
      <c r="B38" s="28" t="s">
        <v>2298</v>
      </c>
      <c r="C38" s="92" t="s">
        <v>2246</v>
      </c>
      <c r="D38" s="28" t="s">
        <v>1444</v>
      </c>
      <c r="E38" s="29">
        <v>70</v>
      </c>
    </row>
    <row r="39" spans="1:5">
      <c r="A39" s="30" t="s">
        <v>90</v>
      </c>
      <c r="B39" s="28" t="s">
        <v>2416</v>
      </c>
      <c r="C39" s="92" t="s">
        <v>2246</v>
      </c>
      <c r="D39" s="28" t="s">
        <v>1445</v>
      </c>
      <c r="E39" s="29">
        <v>4.0599999999999996</v>
      </c>
    </row>
    <row r="40" spans="1:5">
      <c r="A40" s="30" t="s">
        <v>90</v>
      </c>
      <c r="B40" s="28" t="s">
        <v>2416</v>
      </c>
      <c r="C40" s="92" t="s">
        <v>2246</v>
      </c>
      <c r="D40" s="28" t="s">
        <v>1446</v>
      </c>
      <c r="E40" s="29">
        <v>9.8800000000000008</v>
      </c>
    </row>
    <row r="41" spans="1:5">
      <c r="A41" s="30" t="s">
        <v>90</v>
      </c>
      <c r="B41" s="28" t="s">
        <v>2299</v>
      </c>
      <c r="C41" s="92" t="s">
        <v>2246</v>
      </c>
      <c r="D41" s="28" t="s">
        <v>1447</v>
      </c>
      <c r="E41" s="29">
        <v>16</v>
      </c>
    </row>
    <row r="42" spans="1:5">
      <c r="A42" s="30" t="s">
        <v>90</v>
      </c>
      <c r="B42" s="28" t="s">
        <v>2300</v>
      </c>
      <c r="C42" s="92" t="s">
        <v>2246</v>
      </c>
      <c r="D42" s="28" t="s">
        <v>1448</v>
      </c>
      <c r="E42" s="29">
        <v>50</v>
      </c>
    </row>
    <row r="43" spans="1:5">
      <c r="A43" s="30" t="s">
        <v>90</v>
      </c>
      <c r="B43" s="28" t="s">
        <v>2417</v>
      </c>
      <c r="C43" s="92" t="s">
        <v>2246</v>
      </c>
      <c r="D43" s="28" t="s">
        <v>1449</v>
      </c>
      <c r="E43" s="29">
        <v>109</v>
      </c>
    </row>
    <row r="44" spans="1:5">
      <c r="A44" s="30" t="s">
        <v>90</v>
      </c>
      <c r="B44" s="28" t="s">
        <v>2417</v>
      </c>
      <c r="C44" s="92" t="s">
        <v>2246</v>
      </c>
      <c r="D44" s="28" t="s">
        <v>1450</v>
      </c>
      <c r="E44" s="29">
        <v>410</v>
      </c>
    </row>
    <row r="45" spans="1:5">
      <c r="A45" s="30" t="s">
        <v>90</v>
      </c>
      <c r="B45" s="28" t="s">
        <v>2301</v>
      </c>
      <c r="C45" s="92" t="s">
        <v>2246</v>
      </c>
      <c r="D45" s="28" t="s">
        <v>1451</v>
      </c>
      <c r="E45" s="29">
        <v>24</v>
      </c>
    </row>
    <row r="46" spans="1:5">
      <c r="A46" s="30" t="s">
        <v>90</v>
      </c>
      <c r="B46" s="28" t="s">
        <v>2302</v>
      </c>
      <c r="C46" s="92" t="s">
        <v>2246</v>
      </c>
      <c r="D46" s="28" t="s">
        <v>1452</v>
      </c>
      <c r="E46" s="29">
        <v>18</v>
      </c>
    </row>
    <row r="47" spans="1:5">
      <c r="A47" s="30" t="s">
        <v>90</v>
      </c>
      <c r="B47" s="28" t="s">
        <v>2303</v>
      </c>
      <c r="C47" s="92" t="s">
        <v>2246</v>
      </c>
      <c r="D47" s="28" t="s">
        <v>1453</v>
      </c>
      <c r="E47" s="29">
        <v>16</v>
      </c>
    </row>
    <row r="48" spans="1:5">
      <c r="A48" s="30" t="s">
        <v>90</v>
      </c>
      <c r="B48" s="28" t="s">
        <v>2304</v>
      </c>
      <c r="C48" s="92" t="s">
        <v>2246</v>
      </c>
      <c r="D48" s="28" t="s">
        <v>1454</v>
      </c>
      <c r="E48" s="29">
        <v>60</v>
      </c>
    </row>
    <row r="49" spans="1:5">
      <c r="A49" s="30" t="s">
        <v>90</v>
      </c>
      <c r="B49" s="28" t="s">
        <v>2305</v>
      </c>
      <c r="C49" s="92" t="s">
        <v>2246</v>
      </c>
      <c r="D49" s="28" t="s">
        <v>1455</v>
      </c>
      <c r="E49" s="29">
        <v>7</v>
      </c>
    </row>
    <row r="50" spans="1:5">
      <c r="A50" s="30" t="s">
        <v>90</v>
      </c>
      <c r="B50" s="28" t="s">
        <v>2306</v>
      </c>
      <c r="C50" s="92" t="s">
        <v>2246</v>
      </c>
      <c r="D50" s="28" t="s">
        <v>1456</v>
      </c>
      <c r="E50" s="29">
        <v>230</v>
      </c>
    </row>
    <row r="51" spans="1:5">
      <c r="A51" s="30" t="s">
        <v>90</v>
      </c>
      <c r="B51" s="28" t="s">
        <v>2307</v>
      </c>
      <c r="C51" s="92" t="s">
        <v>2246</v>
      </c>
      <c r="D51" s="28" t="s">
        <v>1457</v>
      </c>
      <c r="E51" s="29">
        <v>600</v>
      </c>
    </row>
    <row r="52" spans="1:5">
      <c r="A52" s="30" t="s">
        <v>90</v>
      </c>
      <c r="B52" s="28" t="s">
        <v>2418</v>
      </c>
      <c r="C52" s="92" t="s">
        <v>2246</v>
      </c>
      <c r="D52" s="28" t="s">
        <v>1336</v>
      </c>
      <c r="E52" s="29">
        <v>0.8</v>
      </c>
    </row>
    <row r="53" spans="1:5">
      <c r="A53" s="30" t="s">
        <v>90</v>
      </c>
      <c r="B53" s="28" t="s">
        <v>2419</v>
      </c>
      <c r="C53" s="92" t="s">
        <v>2246</v>
      </c>
      <c r="D53" s="28" t="s">
        <v>1458</v>
      </c>
      <c r="E53" s="29">
        <v>865</v>
      </c>
    </row>
    <row r="54" spans="1:5">
      <c r="A54" s="30" t="s">
        <v>90</v>
      </c>
      <c r="B54" s="28" t="s">
        <v>2308</v>
      </c>
      <c r="C54" s="92" t="s">
        <v>2246</v>
      </c>
      <c r="D54" s="28" t="s">
        <v>1337</v>
      </c>
      <c r="E54" s="29">
        <v>961</v>
      </c>
    </row>
    <row r="55" spans="1:5">
      <c r="A55" s="30" t="s">
        <v>90</v>
      </c>
      <c r="B55" s="28" t="s">
        <v>2309</v>
      </c>
      <c r="C55" s="92" t="s">
        <v>2246</v>
      </c>
      <c r="D55" s="28" t="s">
        <v>1459</v>
      </c>
      <c r="E55" s="29">
        <v>77</v>
      </c>
    </row>
    <row r="56" spans="1:5">
      <c r="A56" s="30" t="s">
        <v>90</v>
      </c>
      <c r="B56" s="28" t="s">
        <v>2419</v>
      </c>
      <c r="C56" s="92" t="s">
        <v>2246</v>
      </c>
      <c r="D56" s="28" t="s">
        <v>1460</v>
      </c>
      <c r="E56" s="29">
        <v>181</v>
      </c>
    </row>
    <row r="57" spans="1:5">
      <c r="A57" s="30" t="s">
        <v>90</v>
      </c>
      <c r="B57" s="28" t="s">
        <v>2310</v>
      </c>
      <c r="C57" s="92" t="s">
        <v>2246</v>
      </c>
      <c r="D57" s="28" t="s">
        <v>1460</v>
      </c>
      <c r="E57" s="29">
        <v>191</v>
      </c>
    </row>
    <row r="58" spans="1:5">
      <c r="A58" s="30" t="s">
        <v>90</v>
      </c>
      <c r="B58" s="28" t="s">
        <v>2420</v>
      </c>
      <c r="C58" s="92" t="s">
        <v>2246</v>
      </c>
      <c r="D58" s="28" t="s">
        <v>1461</v>
      </c>
      <c r="E58" s="29">
        <v>239</v>
      </c>
    </row>
    <row r="59" spans="1:5">
      <c r="A59" s="30" t="s">
        <v>90</v>
      </c>
      <c r="B59" s="28" t="s">
        <v>2311</v>
      </c>
      <c r="C59" s="92" t="s">
        <v>2246</v>
      </c>
      <c r="D59" s="28" t="s">
        <v>1461</v>
      </c>
      <c r="E59" s="29">
        <v>178</v>
      </c>
    </row>
    <row r="60" spans="1:5">
      <c r="A60" s="30" t="s">
        <v>90</v>
      </c>
      <c r="B60" s="28" t="s">
        <v>2420</v>
      </c>
      <c r="C60" s="92" t="s">
        <v>2246</v>
      </c>
      <c r="D60" s="28" t="s">
        <v>1462</v>
      </c>
      <c r="E60" s="29">
        <v>11</v>
      </c>
    </row>
    <row r="61" spans="1:5">
      <c r="A61" s="30" t="s">
        <v>90</v>
      </c>
      <c r="B61" s="28" t="s">
        <v>2312</v>
      </c>
      <c r="C61" s="92" t="s">
        <v>2246</v>
      </c>
      <c r="D61" s="28" t="s">
        <v>1463</v>
      </c>
      <c r="E61" s="29">
        <v>39</v>
      </c>
    </row>
    <row r="62" spans="1:5">
      <c r="A62" s="30" t="s">
        <v>90</v>
      </c>
      <c r="B62" s="28" t="s">
        <v>2313</v>
      </c>
      <c r="C62" s="92" t="s">
        <v>2246</v>
      </c>
      <c r="D62" s="28" t="s">
        <v>1464</v>
      </c>
      <c r="E62" s="29">
        <v>1</v>
      </c>
    </row>
    <row r="63" spans="1:5">
      <c r="A63" s="30" t="s">
        <v>90</v>
      </c>
      <c r="B63" s="28" t="s">
        <v>2421</v>
      </c>
      <c r="C63" s="92" t="s">
        <v>2246</v>
      </c>
      <c r="D63" s="28" t="s">
        <v>1465</v>
      </c>
      <c r="E63" s="29">
        <v>109</v>
      </c>
    </row>
    <row r="64" spans="1:5">
      <c r="A64" s="30" t="s">
        <v>90</v>
      </c>
      <c r="B64" s="28" t="s">
        <v>2314</v>
      </c>
      <c r="C64" s="92" t="s">
        <v>2246</v>
      </c>
      <c r="D64" s="28" t="s">
        <v>1462</v>
      </c>
      <c r="E64" s="29">
        <v>8.5</v>
      </c>
    </row>
    <row r="65" spans="1:5">
      <c r="A65" s="30" t="s">
        <v>90</v>
      </c>
      <c r="B65" s="28" t="s">
        <v>2420</v>
      </c>
      <c r="C65" s="92" t="s">
        <v>2246</v>
      </c>
      <c r="D65" s="28" t="s">
        <v>1466</v>
      </c>
      <c r="E65" s="29">
        <v>1</v>
      </c>
    </row>
    <row r="66" spans="1:5">
      <c r="A66" s="30" t="s">
        <v>90</v>
      </c>
      <c r="B66" s="28" t="s">
        <v>2315</v>
      </c>
      <c r="C66" s="92" t="s">
        <v>2246</v>
      </c>
      <c r="D66" s="28" t="s">
        <v>1463</v>
      </c>
      <c r="E66" s="29">
        <v>14.7</v>
      </c>
    </row>
    <row r="67" spans="1:5">
      <c r="A67" s="30" t="s">
        <v>90</v>
      </c>
      <c r="B67" s="28" t="s">
        <v>2421</v>
      </c>
      <c r="C67" s="92" t="s">
        <v>2246</v>
      </c>
      <c r="D67" s="28" t="s">
        <v>1465</v>
      </c>
      <c r="E67" s="29">
        <v>10</v>
      </c>
    </row>
    <row r="68" spans="1:5">
      <c r="A68" s="30" t="s">
        <v>90</v>
      </c>
      <c r="B68" s="28" t="s">
        <v>2316</v>
      </c>
      <c r="C68" s="92" t="s">
        <v>2246</v>
      </c>
      <c r="D68" s="28" t="s">
        <v>1467</v>
      </c>
      <c r="E68" s="29">
        <v>10</v>
      </c>
    </row>
    <row r="69" spans="1:5">
      <c r="A69" s="30" t="s">
        <v>90</v>
      </c>
      <c r="B69" s="28" t="s">
        <v>2316</v>
      </c>
      <c r="C69" s="92" t="s">
        <v>2246</v>
      </c>
      <c r="D69" s="28" t="s">
        <v>1468</v>
      </c>
      <c r="E69" s="29">
        <v>1.7</v>
      </c>
    </row>
    <row r="70" spans="1:5">
      <c r="A70" s="30" t="s">
        <v>90</v>
      </c>
      <c r="B70" s="28" t="s">
        <v>2317</v>
      </c>
      <c r="C70" s="92" t="s">
        <v>2246</v>
      </c>
      <c r="D70" s="28" t="s">
        <v>1469</v>
      </c>
      <c r="E70" s="29">
        <v>27</v>
      </c>
    </row>
    <row r="71" spans="1:5">
      <c r="A71" s="30" t="s">
        <v>90</v>
      </c>
      <c r="B71" s="28" t="s">
        <v>2422</v>
      </c>
      <c r="C71" s="92" t="s">
        <v>2246</v>
      </c>
      <c r="D71" s="28" t="s">
        <v>1470</v>
      </c>
      <c r="E71" s="29">
        <v>3</v>
      </c>
    </row>
    <row r="72" spans="1:5">
      <c r="A72" s="30" t="s">
        <v>90</v>
      </c>
      <c r="B72" s="28" t="s">
        <v>2318</v>
      </c>
      <c r="C72" s="92" t="s">
        <v>2246</v>
      </c>
      <c r="D72" s="28" t="s">
        <v>1471</v>
      </c>
      <c r="E72" s="29">
        <v>14</v>
      </c>
    </row>
    <row r="73" spans="1:5">
      <c r="A73" s="30" t="s">
        <v>90</v>
      </c>
      <c r="B73" s="28" t="s">
        <v>2319</v>
      </c>
      <c r="C73" s="92" t="s">
        <v>2246</v>
      </c>
      <c r="D73" s="28" t="s">
        <v>1472</v>
      </c>
      <c r="E73" s="29">
        <v>3.58</v>
      </c>
    </row>
    <row r="74" spans="1:5">
      <c r="A74" s="30" t="s">
        <v>90</v>
      </c>
      <c r="B74" s="28" t="s">
        <v>2320</v>
      </c>
      <c r="C74" s="92" t="s">
        <v>2246</v>
      </c>
      <c r="D74" s="28" t="s">
        <v>1473</v>
      </c>
      <c r="E74" s="29">
        <v>15</v>
      </c>
    </row>
    <row r="75" spans="1:5">
      <c r="A75" s="30" t="s">
        <v>90</v>
      </c>
      <c r="B75" s="28" t="s">
        <v>2321</v>
      </c>
      <c r="C75" s="92" t="s">
        <v>2246</v>
      </c>
      <c r="D75" s="28" t="s">
        <v>1474</v>
      </c>
      <c r="E75" s="29">
        <v>51.42</v>
      </c>
    </row>
    <row r="76" spans="1:5">
      <c r="A76" s="30" t="s">
        <v>90</v>
      </c>
      <c r="B76" s="28" t="s">
        <v>2322</v>
      </c>
      <c r="C76" s="92" t="s">
        <v>2246</v>
      </c>
      <c r="D76" s="28" t="s">
        <v>1475</v>
      </c>
      <c r="E76" s="29">
        <v>52</v>
      </c>
    </row>
    <row r="77" spans="1:5">
      <c r="A77" s="30" t="s">
        <v>90</v>
      </c>
      <c r="B77" s="28" t="s">
        <v>2322</v>
      </c>
      <c r="C77" s="92" t="s">
        <v>2246</v>
      </c>
      <c r="D77" s="28" t="s">
        <v>1476</v>
      </c>
      <c r="E77" s="29">
        <v>28.42</v>
      </c>
    </row>
    <row r="78" spans="1:5">
      <c r="A78" s="30" t="s">
        <v>90</v>
      </c>
      <c r="B78" s="28" t="s">
        <v>2323</v>
      </c>
      <c r="C78" s="92" t="s">
        <v>2246</v>
      </c>
      <c r="D78" s="28" t="s">
        <v>1477</v>
      </c>
      <c r="E78" s="29">
        <v>9</v>
      </c>
    </row>
    <row r="79" spans="1:5">
      <c r="A79" s="30" t="s">
        <v>90</v>
      </c>
      <c r="B79" s="28" t="s">
        <v>2324</v>
      </c>
      <c r="C79" s="92" t="s">
        <v>2246</v>
      </c>
      <c r="D79" s="28" t="s">
        <v>1478</v>
      </c>
      <c r="E79" s="29">
        <v>7</v>
      </c>
    </row>
    <row r="80" spans="1:5">
      <c r="A80" s="30" t="s">
        <v>90</v>
      </c>
      <c r="B80" s="28" t="s">
        <v>2325</v>
      </c>
      <c r="C80" s="92" t="s">
        <v>2246</v>
      </c>
      <c r="D80" s="28" t="s">
        <v>1479</v>
      </c>
      <c r="E80" s="29">
        <v>1</v>
      </c>
    </row>
    <row r="81" spans="1:5">
      <c r="A81" s="30" t="s">
        <v>90</v>
      </c>
      <c r="B81" s="28" t="s">
        <v>2326</v>
      </c>
      <c r="C81" s="92" t="s">
        <v>2246</v>
      </c>
      <c r="D81" s="28" t="s">
        <v>1480</v>
      </c>
      <c r="E81" s="29">
        <v>18</v>
      </c>
    </row>
    <row r="82" spans="1:5">
      <c r="A82" s="30" t="s">
        <v>90</v>
      </c>
      <c r="B82" s="28" t="s">
        <v>2423</v>
      </c>
      <c r="C82" s="92" t="s">
        <v>2246</v>
      </c>
      <c r="D82" s="28" t="s">
        <v>1338</v>
      </c>
      <c r="E82" s="29">
        <v>90</v>
      </c>
    </row>
    <row r="83" spans="1:5">
      <c r="A83" s="30" t="s">
        <v>90</v>
      </c>
      <c r="B83" s="28" t="s">
        <v>2327</v>
      </c>
      <c r="C83" s="92" t="s">
        <v>2246</v>
      </c>
      <c r="D83" s="28" t="s">
        <v>1481</v>
      </c>
      <c r="E83" s="29">
        <v>43</v>
      </c>
    </row>
    <row r="84" spans="1:5">
      <c r="A84" s="30" t="s">
        <v>90</v>
      </c>
      <c r="B84" s="28" t="s">
        <v>2424</v>
      </c>
      <c r="C84" s="92" t="s">
        <v>2246</v>
      </c>
      <c r="D84" s="28" t="s">
        <v>1482</v>
      </c>
      <c r="E84" s="29">
        <v>644</v>
      </c>
    </row>
    <row r="85" spans="1:5">
      <c r="A85" s="30" t="s">
        <v>90</v>
      </c>
      <c r="B85" s="28" t="s">
        <v>2423</v>
      </c>
      <c r="C85" s="92" t="s">
        <v>2246</v>
      </c>
      <c r="D85" s="28" t="s">
        <v>1339</v>
      </c>
      <c r="E85" s="29">
        <v>179</v>
      </c>
    </row>
    <row r="86" spans="1:5">
      <c r="A86" s="30" t="s">
        <v>90</v>
      </c>
      <c r="B86" s="28" t="s">
        <v>2327</v>
      </c>
      <c r="C86" s="92" t="s">
        <v>2246</v>
      </c>
      <c r="D86" s="28" t="s">
        <v>1481</v>
      </c>
      <c r="E86" s="29">
        <v>37</v>
      </c>
    </row>
    <row r="87" spans="1:5">
      <c r="A87" s="30" t="s">
        <v>90</v>
      </c>
      <c r="B87" s="28" t="s">
        <v>2326</v>
      </c>
      <c r="C87" s="92" t="s">
        <v>2246</v>
      </c>
      <c r="D87" s="28" t="s">
        <v>1480</v>
      </c>
      <c r="E87" s="29">
        <v>146</v>
      </c>
    </row>
    <row r="88" spans="1:5">
      <c r="A88" s="30" t="s">
        <v>90</v>
      </c>
      <c r="B88" s="28" t="s">
        <v>2424</v>
      </c>
      <c r="C88" s="92" t="s">
        <v>2246</v>
      </c>
      <c r="D88" s="28" t="s">
        <v>1482</v>
      </c>
      <c r="E88" s="29">
        <v>4794</v>
      </c>
    </row>
    <row r="89" spans="1:5">
      <c r="A89" s="30" t="s">
        <v>90</v>
      </c>
      <c r="B89" s="28" t="s">
        <v>2328</v>
      </c>
      <c r="C89" s="92" t="s">
        <v>2246</v>
      </c>
      <c r="D89" s="28" t="s">
        <v>1338</v>
      </c>
      <c r="E89" s="29">
        <v>134</v>
      </c>
    </row>
    <row r="90" spans="1:5">
      <c r="A90" s="30" t="s">
        <v>90</v>
      </c>
      <c r="B90" s="28" t="s">
        <v>2424</v>
      </c>
      <c r="C90" s="92" t="s">
        <v>2246</v>
      </c>
      <c r="D90" s="28" t="s">
        <v>1482</v>
      </c>
      <c r="E90" s="29">
        <v>318</v>
      </c>
    </row>
    <row r="91" spans="1:5">
      <c r="A91" s="30" t="s">
        <v>90</v>
      </c>
      <c r="B91" s="28" t="s">
        <v>2329</v>
      </c>
      <c r="C91" s="92" t="s">
        <v>2246</v>
      </c>
      <c r="D91" s="28" t="s">
        <v>1483</v>
      </c>
      <c r="E91" s="29">
        <v>15</v>
      </c>
    </row>
    <row r="92" spans="1:5">
      <c r="A92" s="30" t="s">
        <v>90</v>
      </c>
      <c r="B92" s="28" t="s">
        <v>2327</v>
      </c>
      <c r="C92" s="92" t="s">
        <v>2246</v>
      </c>
      <c r="D92" s="28" t="s">
        <v>1481</v>
      </c>
      <c r="E92" s="29">
        <v>4</v>
      </c>
    </row>
    <row r="93" spans="1:5">
      <c r="A93" s="30" t="s">
        <v>90</v>
      </c>
      <c r="B93" s="28" t="s">
        <v>2326</v>
      </c>
      <c r="C93" s="92" t="s">
        <v>2246</v>
      </c>
      <c r="D93" s="28" t="s">
        <v>1480</v>
      </c>
      <c r="E93" s="29">
        <v>16</v>
      </c>
    </row>
    <row r="94" spans="1:5">
      <c r="A94" s="30" t="s">
        <v>90</v>
      </c>
      <c r="B94" s="28" t="s">
        <v>2424</v>
      </c>
      <c r="C94" s="92" t="s">
        <v>2246</v>
      </c>
      <c r="D94" s="28" t="s">
        <v>1482</v>
      </c>
      <c r="E94" s="29">
        <v>42</v>
      </c>
    </row>
    <row r="95" spans="1:5">
      <c r="A95" s="30" t="s">
        <v>90</v>
      </c>
      <c r="B95" s="28" t="s">
        <v>2330</v>
      </c>
      <c r="C95" s="92" t="s">
        <v>2246</v>
      </c>
      <c r="D95" s="28" t="s">
        <v>1484</v>
      </c>
      <c r="E95" s="29">
        <v>22</v>
      </c>
    </row>
    <row r="96" spans="1:5">
      <c r="A96" s="30" t="s">
        <v>90</v>
      </c>
      <c r="B96" s="28" t="s">
        <v>2423</v>
      </c>
      <c r="C96" s="92" t="s">
        <v>2246</v>
      </c>
      <c r="D96" s="28" t="s">
        <v>1485</v>
      </c>
      <c r="E96" s="29">
        <v>52</v>
      </c>
    </row>
    <row r="97" spans="1:5">
      <c r="A97" s="30" t="s">
        <v>90</v>
      </c>
      <c r="B97" s="28" t="s">
        <v>2331</v>
      </c>
      <c r="C97" s="92" t="s">
        <v>2246</v>
      </c>
      <c r="D97" s="28" t="s">
        <v>1486</v>
      </c>
      <c r="E97" s="29">
        <v>32.700000000000003</v>
      </c>
    </row>
    <row r="98" spans="1:5">
      <c r="A98" s="30" t="s">
        <v>90</v>
      </c>
      <c r="B98" s="28" t="s">
        <v>2332</v>
      </c>
      <c r="C98" s="92" t="s">
        <v>2246</v>
      </c>
      <c r="D98" s="28" t="s">
        <v>1340</v>
      </c>
      <c r="E98" s="29">
        <v>2.0352000000000001</v>
      </c>
    </row>
    <row r="99" spans="1:5">
      <c r="A99" s="30" t="s">
        <v>90</v>
      </c>
      <c r="B99" s="28" t="s">
        <v>2420</v>
      </c>
      <c r="C99" s="92" t="s">
        <v>2246</v>
      </c>
      <c r="D99" s="28" t="s">
        <v>1487</v>
      </c>
      <c r="E99" s="29">
        <v>8</v>
      </c>
    </row>
    <row r="100" spans="1:5">
      <c r="A100" s="30" t="s">
        <v>90</v>
      </c>
      <c r="B100" s="28" t="s">
        <v>2333</v>
      </c>
      <c r="C100" s="92" t="s">
        <v>2246</v>
      </c>
      <c r="D100" s="28" t="s">
        <v>1488</v>
      </c>
      <c r="E100" s="29">
        <v>40</v>
      </c>
    </row>
    <row r="101" spans="1:5">
      <c r="A101" s="30" t="s">
        <v>90</v>
      </c>
      <c r="B101" s="28" t="s">
        <v>2316</v>
      </c>
      <c r="C101" s="92" t="s">
        <v>2246</v>
      </c>
      <c r="D101" s="28" t="s">
        <v>1487</v>
      </c>
      <c r="E101" s="29">
        <v>5</v>
      </c>
    </row>
    <row r="102" spans="1:5">
      <c r="A102" s="30" t="s">
        <v>90</v>
      </c>
      <c r="B102" s="28" t="s">
        <v>2334</v>
      </c>
      <c r="C102" s="92" t="s">
        <v>2246</v>
      </c>
      <c r="D102" s="28" t="s">
        <v>1489</v>
      </c>
      <c r="E102" s="29">
        <v>583</v>
      </c>
    </row>
    <row r="103" spans="1:5">
      <c r="A103" s="30" t="s">
        <v>90</v>
      </c>
      <c r="B103" s="28" t="s">
        <v>2335</v>
      </c>
      <c r="C103" s="92" t="s">
        <v>2246</v>
      </c>
      <c r="D103" s="28" t="s">
        <v>1336</v>
      </c>
      <c r="E103" s="29">
        <v>7.2</v>
      </c>
    </row>
    <row r="104" spans="1:5">
      <c r="A104" s="30" t="s">
        <v>90</v>
      </c>
      <c r="B104" s="28" t="s">
        <v>2336</v>
      </c>
      <c r="C104" s="92" t="s">
        <v>2246</v>
      </c>
      <c r="D104" s="28" t="s">
        <v>1490</v>
      </c>
      <c r="E104" s="29">
        <v>15</v>
      </c>
    </row>
    <row r="105" spans="1:5">
      <c r="A105" s="30" t="s">
        <v>90</v>
      </c>
      <c r="B105" s="28" t="s">
        <v>2425</v>
      </c>
      <c r="C105" s="92" t="s">
        <v>2246</v>
      </c>
      <c r="D105" s="28" t="s">
        <v>1491</v>
      </c>
      <c r="E105" s="29">
        <v>300</v>
      </c>
    </row>
    <row r="106" spans="1:5">
      <c r="A106" s="30" t="s">
        <v>90</v>
      </c>
      <c r="B106" s="28" t="s">
        <v>2426</v>
      </c>
      <c r="C106" s="92" t="s">
        <v>2246</v>
      </c>
      <c r="D106" s="28" t="s">
        <v>1492</v>
      </c>
      <c r="E106" s="29">
        <v>527.94000000000005</v>
      </c>
    </row>
    <row r="107" spans="1:5">
      <c r="A107" s="30" t="s">
        <v>90</v>
      </c>
      <c r="B107" s="28" t="s">
        <v>2426</v>
      </c>
      <c r="C107" s="92" t="s">
        <v>2246</v>
      </c>
      <c r="D107" s="28" t="s">
        <v>1493</v>
      </c>
      <c r="E107" s="29">
        <v>117.16</v>
      </c>
    </row>
    <row r="108" spans="1:5">
      <c r="A108" s="30" t="s">
        <v>90</v>
      </c>
      <c r="B108" s="28" t="s">
        <v>2337</v>
      </c>
      <c r="C108" s="92" t="s">
        <v>2246</v>
      </c>
      <c r="D108" s="28" t="s">
        <v>1494</v>
      </c>
      <c r="E108" s="29">
        <v>83.25</v>
      </c>
    </row>
    <row r="109" spans="1:5">
      <c r="A109" s="30" t="s">
        <v>90</v>
      </c>
      <c r="B109" s="28" t="s">
        <v>2427</v>
      </c>
      <c r="C109" s="92" t="s">
        <v>2246</v>
      </c>
      <c r="D109" s="28" t="s">
        <v>1494</v>
      </c>
      <c r="E109" s="29">
        <v>194.3</v>
      </c>
    </row>
    <row r="110" spans="1:5">
      <c r="A110" s="30" t="s">
        <v>90</v>
      </c>
      <c r="B110" s="28" t="s">
        <v>2338</v>
      </c>
      <c r="C110" s="92" t="s">
        <v>2246</v>
      </c>
      <c r="D110" s="28" t="s">
        <v>1495</v>
      </c>
      <c r="E110" s="29">
        <v>141.21</v>
      </c>
    </row>
    <row r="111" spans="1:5">
      <c r="A111" s="30" t="s">
        <v>90</v>
      </c>
      <c r="B111" s="28" t="s">
        <v>2428</v>
      </c>
      <c r="C111" s="92" t="s">
        <v>2246</v>
      </c>
      <c r="D111" s="28" t="s">
        <v>1495</v>
      </c>
      <c r="E111" s="29">
        <v>329.49</v>
      </c>
    </row>
    <row r="112" spans="1:5">
      <c r="A112" s="30" t="s">
        <v>90</v>
      </c>
      <c r="B112" s="28" t="s">
        <v>2339</v>
      </c>
      <c r="C112" s="92" t="s">
        <v>2246</v>
      </c>
      <c r="D112" s="28" t="s">
        <v>1496</v>
      </c>
      <c r="E112" s="29">
        <v>52.3</v>
      </c>
    </row>
    <row r="113" spans="1:5">
      <c r="A113" s="30" t="s">
        <v>90</v>
      </c>
      <c r="B113" s="28" t="s">
        <v>2340</v>
      </c>
      <c r="C113" s="92" t="s">
        <v>2246</v>
      </c>
      <c r="D113" s="28" t="s">
        <v>1497</v>
      </c>
      <c r="E113" s="29">
        <v>3</v>
      </c>
    </row>
    <row r="114" spans="1:5">
      <c r="A114" s="30" t="s">
        <v>90</v>
      </c>
      <c r="B114" s="28" t="s">
        <v>2428</v>
      </c>
      <c r="C114" s="92" t="s">
        <v>2246</v>
      </c>
      <c r="D114" s="28" t="s">
        <v>1498</v>
      </c>
      <c r="E114" s="29">
        <v>1882.8</v>
      </c>
    </row>
    <row r="115" spans="1:5">
      <c r="A115" s="30" t="s">
        <v>90</v>
      </c>
      <c r="B115" s="28" t="s">
        <v>2341</v>
      </c>
      <c r="C115" s="92" t="s">
        <v>2246</v>
      </c>
      <c r="D115" s="28" t="s">
        <v>1499</v>
      </c>
      <c r="E115" s="29">
        <v>192.19</v>
      </c>
    </row>
    <row r="116" spans="1:5">
      <c r="A116" s="30" t="s">
        <v>90</v>
      </c>
      <c r="B116" s="28" t="s">
        <v>2430</v>
      </c>
      <c r="C116" s="92" t="s">
        <v>2246</v>
      </c>
      <c r="D116" s="28" t="s">
        <v>1498</v>
      </c>
      <c r="E116" s="29">
        <v>344.77</v>
      </c>
    </row>
    <row r="117" spans="1:5">
      <c r="A117" s="30" t="s">
        <v>90</v>
      </c>
      <c r="B117" s="28" t="s">
        <v>2342</v>
      </c>
      <c r="C117" s="92" t="s">
        <v>2246</v>
      </c>
      <c r="D117" s="28" t="s">
        <v>1500</v>
      </c>
      <c r="E117" s="29">
        <v>9.8000000000000007</v>
      </c>
    </row>
    <row r="118" spans="1:5">
      <c r="A118" s="30" t="s">
        <v>90</v>
      </c>
      <c r="B118" s="28" t="s">
        <v>2343</v>
      </c>
      <c r="C118" s="92" t="s">
        <v>2246</v>
      </c>
      <c r="D118" s="28" t="s">
        <v>1501</v>
      </c>
      <c r="E118" s="29">
        <v>75</v>
      </c>
    </row>
    <row r="119" spans="1:5">
      <c r="A119" s="30" t="s">
        <v>90</v>
      </c>
      <c r="B119" s="28" t="s">
        <v>2344</v>
      </c>
      <c r="C119" s="92" t="s">
        <v>2246</v>
      </c>
      <c r="D119" s="28" t="s">
        <v>1502</v>
      </c>
      <c r="E119" s="29">
        <v>0.8</v>
      </c>
    </row>
    <row r="120" spans="1:5">
      <c r="A120" s="30" t="s">
        <v>90</v>
      </c>
      <c r="B120" s="28" t="s">
        <v>2429</v>
      </c>
      <c r="C120" s="92" t="s">
        <v>2246</v>
      </c>
      <c r="D120" s="28" t="s">
        <v>1498</v>
      </c>
      <c r="E120" s="29">
        <v>220</v>
      </c>
    </row>
    <row r="121" spans="1:5">
      <c r="A121" s="30" t="s">
        <v>90</v>
      </c>
      <c r="B121" s="28" t="s">
        <v>2345</v>
      </c>
      <c r="C121" s="92" t="s">
        <v>2246</v>
      </c>
      <c r="D121" s="28" t="s">
        <v>1341</v>
      </c>
      <c r="E121" s="29">
        <v>9</v>
      </c>
    </row>
    <row r="122" spans="1:5">
      <c r="A122" s="30" t="s">
        <v>90</v>
      </c>
      <c r="B122" s="28" t="s">
        <v>2346</v>
      </c>
      <c r="C122" s="92" t="s">
        <v>2246</v>
      </c>
      <c r="D122" s="28" t="s">
        <v>1503</v>
      </c>
      <c r="E122" s="29">
        <v>12.92</v>
      </c>
    </row>
    <row r="123" spans="1:5">
      <c r="A123" s="30" t="s">
        <v>90</v>
      </c>
      <c r="B123" s="28" t="s">
        <v>2347</v>
      </c>
      <c r="C123" s="92" t="s">
        <v>2246</v>
      </c>
      <c r="D123" s="28" t="s">
        <v>1504</v>
      </c>
      <c r="E123" s="29">
        <v>1.8</v>
      </c>
    </row>
    <row r="124" spans="1:5">
      <c r="A124" s="30" t="s">
        <v>90</v>
      </c>
      <c r="B124" s="28" t="s">
        <v>2344</v>
      </c>
      <c r="C124" s="92" t="s">
        <v>2246</v>
      </c>
      <c r="D124" s="28" t="s">
        <v>1342</v>
      </c>
      <c r="E124" s="29">
        <v>16.489999999999998</v>
      </c>
    </row>
    <row r="125" spans="1:5">
      <c r="A125" s="30" t="s">
        <v>90</v>
      </c>
      <c r="B125" s="28" t="s">
        <v>2349</v>
      </c>
      <c r="C125" s="92" t="s">
        <v>2246</v>
      </c>
      <c r="D125" s="28" t="s">
        <v>1505</v>
      </c>
      <c r="E125" s="29">
        <v>122.05</v>
      </c>
    </row>
    <row r="126" spans="1:5">
      <c r="A126" s="30" t="s">
        <v>90</v>
      </c>
      <c r="B126" s="28" t="s">
        <v>2348</v>
      </c>
      <c r="C126" s="92" t="s">
        <v>2246</v>
      </c>
      <c r="D126" s="28" t="s">
        <v>1506</v>
      </c>
      <c r="E126" s="29">
        <v>18.23</v>
      </c>
    </row>
    <row r="127" spans="1:5">
      <c r="A127" s="30" t="s">
        <v>90</v>
      </c>
      <c r="B127" s="28" t="s">
        <v>2350</v>
      </c>
      <c r="C127" s="92" t="s">
        <v>2246</v>
      </c>
      <c r="D127" s="28" t="s">
        <v>1507</v>
      </c>
      <c r="E127" s="29">
        <v>60.24</v>
      </c>
    </row>
    <row r="128" spans="1:5">
      <c r="A128" s="30" t="s">
        <v>90</v>
      </c>
      <c r="B128" s="28" t="s">
        <v>2351</v>
      </c>
      <c r="C128" s="92" t="s">
        <v>2246</v>
      </c>
      <c r="D128" s="28" t="s">
        <v>1508</v>
      </c>
      <c r="E128" s="29">
        <v>38</v>
      </c>
    </row>
    <row r="129" spans="1:5">
      <c r="A129" s="30" t="s">
        <v>90</v>
      </c>
      <c r="B129" s="28" t="s">
        <v>2352</v>
      </c>
      <c r="C129" s="92" t="s">
        <v>2246</v>
      </c>
      <c r="D129" s="28" t="s">
        <v>1505</v>
      </c>
      <c r="E129" s="29">
        <v>17</v>
      </c>
    </row>
    <row r="130" spans="1:5">
      <c r="A130" s="30" t="s">
        <v>90</v>
      </c>
      <c r="B130" s="28" t="s">
        <v>2353</v>
      </c>
      <c r="C130" s="92" t="s">
        <v>2246</v>
      </c>
      <c r="D130" s="28" t="s">
        <v>1509</v>
      </c>
      <c r="E130" s="29">
        <v>0.8</v>
      </c>
    </row>
    <row r="131" spans="1:5">
      <c r="A131" s="30" t="s">
        <v>90</v>
      </c>
      <c r="B131" s="28" t="s">
        <v>2354</v>
      </c>
      <c r="C131" s="92" t="s">
        <v>2246</v>
      </c>
      <c r="D131" s="28" t="s">
        <v>1510</v>
      </c>
      <c r="E131" s="29">
        <v>200</v>
      </c>
    </row>
    <row r="132" spans="1:5">
      <c r="A132" s="30" t="s">
        <v>90</v>
      </c>
      <c r="B132" s="28" t="s">
        <v>2355</v>
      </c>
      <c r="C132" s="92" t="s">
        <v>2246</v>
      </c>
      <c r="D132" s="28" t="s">
        <v>1498</v>
      </c>
      <c r="E132" s="29">
        <v>1.5</v>
      </c>
    </row>
    <row r="133" spans="1:5">
      <c r="A133" s="30" t="s">
        <v>90</v>
      </c>
      <c r="B133" s="28" t="s">
        <v>2431</v>
      </c>
      <c r="C133" s="92" t="s">
        <v>2246</v>
      </c>
      <c r="D133" s="28" t="s">
        <v>1511</v>
      </c>
      <c r="E133" s="29">
        <v>3.5</v>
      </c>
    </row>
    <row r="134" spans="1:5">
      <c r="A134" s="30" t="s">
        <v>90</v>
      </c>
      <c r="B134" s="28" t="s">
        <v>2328</v>
      </c>
      <c r="C134" s="92" t="s">
        <v>2246</v>
      </c>
      <c r="D134" s="28" t="s">
        <v>1512</v>
      </c>
      <c r="E134" s="29">
        <v>181</v>
      </c>
    </row>
    <row r="135" spans="1:5">
      <c r="A135" s="30" t="s">
        <v>90</v>
      </c>
      <c r="B135" s="28" t="s">
        <v>2356</v>
      </c>
      <c r="C135" s="92" t="s">
        <v>2246</v>
      </c>
      <c r="D135" s="28" t="s">
        <v>1513</v>
      </c>
      <c r="E135" s="29">
        <v>282</v>
      </c>
    </row>
    <row r="136" spans="1:5">
      <c r="A136" s="30" t="s">
        <v>90</v>
      </c>
      <c r="B136" s="28" t="s">
        <v>2423</v>
      </c>
      <c r="C136" s="92" t="s">
        <v>2246</v>
      </c>
      <c r="D136" s="28" t="s">
        <v>1344</v>
      </c>
      <c r="E136" s="29">
        <v>73</v>
      </c>
    </row>
    <row r="137" spans="1:5">
      <c r="A137" s="30" t="s">
        <v>90</v>
      </c>
      <c r="B137" s="28" t="s">
        <v>2424</v>
      </c>
      <c r="C137" s="92" t="s">
        <v>2246</v>
      </c>
      <c r="D137" s="28" t="s">
        <v>1514</v>
      </c>
      <c r="E137" s="29">
        <v>444</v>
      </c>
    </row>
    <row r="138" spans="1:5">
      <c r="A138" s="30" t="s">
        <v>90</v>
      </c>
      <c r="B138" s="28" t="s">
        <v>2419</v>
      </c>
      <c r="C138" s="92" t="s">
        <v>2246</v>
      </c>
      <c r="D138" s="28" t="s">
        <v>1515</v>
      </c>
      <c r="E138" s="29">
        <v>54</v>
      </c>
    </row>
    <row r="139" spans="1:5">
      <c r="A139" s="30" t="s">
        <v>90</v>
      </c>
      <c r="B139" s="28" t="s">
        <v>2308</v>
      </c>
      <c r="C139" s="92" t="s">
        <v>2246</v>
      </c>
      <c r="D139" s="28" t="s">
        <v>1343</v>
      </c>
      <c r="E139" s="29">
        <v>37</v>
      </c>
    </row>
    <row r="140" spans="1:5">
      <c r="A140" s="30" t="s">
        <v>90</v>
      </c>
      <c r="B140" s="28" t="s">
        <v>2419</v>
      </c>
      <c r="C140" s="92" t="s">
        <v>2246</v>
      </c>
      <c r="D140" s="28" t="s">
        <v>1516</v>
      </c>
      <c r="E140" s="29">
        <v>23</v>
      </c>
    </row>
    <row r="141" spans="1:5">
      <c r="A141" s="30" t="s">
        <v>90</v>
      </c>
      <c r="B141" s="28" t="s">
        <v>2310</v>
      </c>
      <c r="C141" s="92" t="s">
        <v>2246</v>
      </c>
      <c r="D141" s="28" t="s">
        <v>1516</v>
      </c>
      <c r="E141" s="29">
        <v>6</v>
      </c>
    </row>
    <row r="142" spans="1:5">
      <c r="A142" s="30" t="s">
        <v>90</v>
      </c>
      <c r="B142" s="28" t="s">
        <v>2357</v>
      </c>
      <c r="C142" s="92" t="s">
        <v>2246</v>
      </c>
      <c r="D142" s="28" t="s">
        <v>1517</v>
      </c>
      <c r="E142" s="29">
        <v>27</v>
      </c>
    </row>
    <row r="143" spans="1:5">
      <c r="A143" s="30" t="s">
        <v>90</v>
      </c>
      <c r="B143" s="28" t="s">
        <v>2358</v>
      </c>
      <c r="C143" s="92" t="s">
        <v>2246</v>
      </c>
      <c r="D143" s="28" t="s">
        <v>1518</v>
      </c>
      <c r="E143" s="29">
        <v>300</v>
      </c>
    </row>
    <row r="144" spans="1:5">
      <c r="A144" s="30" t="s">
        <v>90</v>
      </c>
      <c r="B144" s="28" t="s">
        <v>2359</v>
      </c>
      <c r="C144" s="92" t="s">
        <v>2246</v>
      </c>
      <c r="D144" s="28" t="s">
        <v>1345</v>
      </c>
      <c r="E144" s="29">
        <v>420</v>
      </c>
    </row>
    <row r="145" spans="1:5">
      <c r="A145" s="30" t="s">
        <v>90</v>
      </c>
      <c r="B145" s="28" t="s">
        <v>2360</v>
      </c>
      <c r="C145" s="92" t="s">
        <v>2246</v>
      </c>
      <c r="D145" s="28" t="s">
        <v>1519</v>
      </c>
      <c r="E145" s="29">
        <v>1800</v>
      </c>
    </row>
    <row r="146" spans="1:5">
      <c r="A146" s="30" t="s">
        <v>90</v>
      </c>
      <c r="B146" s="28" t="s">
        <v>2361</v>
      </c>
      <c r="C146" s="92" t="s">
        <v>2246</v>
      </c>
      <c r="D146" s="28" t="s">
        <v>1345</v>
      </c>
      <c r="E146" s="29">
        <v>100</v>
      </c>
    </row>
    <row r="147" spans="1:5">
      <c r="A147" s="30" t="s">
        <v>90</v>
      </c>
      <c r="B147" s="28" t="s">
        <v>2362</v>
      </c>
      <c r="C147" s="92" t="s">
        <v>2246</v>
      </c>
      <c r="D147" s="28" t="s">
        <v>1345</v>
      </c>
      <c r="E147" s="29">
        <v>500</v>
      </c>
    </row>
    <row r="148" spans="1:5">
      <c r="A148" s="30" t="s">
        <v>90</v>
      </c>
      <c r="B148" s="28" t="s">
        <v>2363</v>
      </c>
      <c r="C148" s="92" t="s">
        <v>2246</v>
      </c>
      <c r="D148" s="28" t="s">
        <v>1345</v>
      </c>
      <c r="E148" s="29">
        <v>1000</v>
      </c>
    </row>
    <row r="149" spans="1:5">
      <c r="A149" s="30" t="s">
        <v>90</v>
      </c>
      <c r="B149" s="28" t="s">
        <v>2364</v>
      </c>
      <c r="C149" s="92" t="s">
        <v>2246</v>
      </c>
      <c r="D149" s="28" t="s">
        <v>1519</v>
      </c>
      <c r="E149" s="29">
        <v>40</v>
      </c>
    </row>
    <row r="150" spans="1:5">
      <c r="A150" s="30" t="s">
        <v>90</v>
      </c>
      <c r="B150" s="28" t="s">
        <v>2365</v>
      </c>
      <c r="C150" s="92" t="s">
        <v>2246</v>
      </c>
      <c r="D150" s="28" t="s">
        <v>1520</v>
      </c>
      <c r="E150" s="29">
        <v>110</v>
      </c>
    </row>
    <row r="151" spans="1:5">
      <c r="A151" s="30" t="s">
        <v>90</v>
      </c>
      <c r="B151" s="28" t="s">
        <v>2366</v>
      </c>
      <c r="C151" s="92" t="s">
        <v>2246</v>
      </c>
      <c r="D151" s="28" t="s">
        <v>1521</v>
      </c>
      <c r="E151" s="29">
        <v>30</v>
      </c>
    </row>
    <row r="152" spans="1:5">
      <c r="A152" s="30" t="s">
        <v>90</v>
      </c>
      <c r="B152" s="28" t="s">
        <v>2367</v>
      </c>
      <c r="C152" s="92" t="s">
        <v>2246</v>
      </c>
      <c r="D152" s="28" t="s">
        <v>1522</v>
      </c>
      <c r="E152" s="29">
        <v>2.3679999999999999</v>
      </c>
    </row>
    <row r="153" spans="1:5">
      <c r="A153" s="30" t="s">
        <v>90</v>
      </c>
      <c r="B153" s="28" t="s">
        <v>2366</v>
      </c>
      <c r="C153" s="92" t="s">
        <v>2246</v>
      </c>
      <c r="D153" s="28" t="s">
        <v>1523</v>
      </c>
      <c r="E153" s="29">
        <v>15</v>
      </c>
    </row>
    <row r="154" spans="1:5">
      <c r="A154" s="30" t="s">
        <v>90</v>
      </c>
      <c r="B154" s="28" t="s">
        <v>2366</v>
      </c>
      <c r="C154" s="92" t="s">
        <v>2246</v>
      </c>
      <c r="D154" s="28" t="s">
        <v>1524</v>
      </c>
      <c r="E154" s="29">
        <v>15</v>
      </c>
    </row>
    <row r="155" spans="1:5">
      <c r="A155" s="30" t="s">
        <v>90</v>
      </c>
      <c r="B155" s="28" t="s">
        <v>2368</v>
      </c>
      <c r="C155" s="92" t="s">
        <v>2246</v>
      </c>
      <c r="D155" s="28" t="s">
        <v>1525</v>
      </c>
      <c r="E155" s="29">
        <v>20</v>
      </c>
    </row>
    <row r="156" spans="1:5">
      <c r="A156" s="30" t="s">
        <v>90</v>
      </c>
      <c r="B156" s="28" t="s">
        <v>2369</v>
      </c>
      <c r="C156" s="92" t="s">
        <v>2246</v>
      </c>
      <c r="D156" s="28" t="s">
        <v>1526</v>
      </c>
      <c r="E156" s="29">
        <v>19</v>
      </c>
    </row>
    <row r="157" spans="1:5">
      <c r="A157" s="30" t="s">
        <v>90</v>
      </c>
      <c r="B157" s="28" t="s">
        <v>2370</v>
      </c>
      <c r="C157" s="92" t="s">
        <v>2246</v>
      </c>
      <c r="D157" s="28" t="s">
        <v>1527</v>
      </c>
      <c r="E157" s="29">
        <v>2.37</v>
      </c>
    </row>
    <row r="158" spans="1:5">
      <c r="A158" s="30" t="s">
        <v>90</v>
      </c>
      <c r="B158" s="28" t="s">
        <v>2371</v>
      </c>
      <c r="C158" s="92" t="s">
        <v>2246</v>
      </c>
      <c r="D158" s="28" t="s">
        <v>1528</v>
      </c>
      <c r="E158" s="29">
        <v>10</v>
      </c>
    </row>
    <row r="159" spans="1:5">
      <c r="A159" s="30" t="s">
        <v>90</v>
      </c>
      <c r="B159" s="28" t="s">
        <v>2372</v>
      </c>
      <c r="C159" s="92" t="s">
        <v>2246</v>
      </c>
      <c r="D159" s="28" t="s">
        <v>1529</v>
      </c>
      <c r="E159" s="29">
        <v>9</v>
      </c>
    </row>
    <row r="160" spans="1:5">
      <c r="A160" s="30" t="s">
        <v>90</v>
      </c>
      <c r="B160" s="28" t="s">
        <v>2372</v>
      </c>
      <c r="C160" s="92" t="s">
        <v>2246</v>
      </c>
      <c r="D160" s="28" t="s">
        <v>1346</v>
      </c>
      <c r="E160" s="29">
        <v>10</v>
      </c>
    </row>
    <row r="161" spans="1:5">
      <c r="A161" s="30" t="s">
        <v>90</v>
      </c>
      <c r="B161" s="28" t="s">
        <v>2372</v>
      </c>
      <c r="C161" s="92" t="s">
        <v>2246</v>
      </c>
      <c r="D161" s="28" t="s">
        <v>1530</v>
      </c>
      <c r="E161" s="29">
        <v>20</v>
      </c>
    </row>
    <row r="162" spans="1:5">
      <c r="A162" s="30" t="s">
        <v>90</v>
      </c>
      <c r="B162" s="28" t="s">
        <v>2373</v>
      </c>
      <c r="C162" s="92" t="s">
        <v>2246</v>
      </c>
      <c r="D162" s="28" t="s">
        <v>1531</v>
      </c>
      <c r="E162" s="29">
        <v>33.768000000000001</v>
      </c>
    </row>
    <row r="163" spans="1:5">
      <c r="A163" s="30" t="s">
        <v>90</v>
      </c>
      <c r="B163" s="28" t="s">
        <v>2432</v>
      </c>
      <c r="C163" s="92" t="s">
        <v>2246</v>
      </c>
      <c r="D163" s="28" t="s">
        <v>1532</v>
      </c>
      <c r="E163" s="29">
        <v>137.80000000000001</v>
      </c>
    </row>
    <row r="164" spans="1:5">
      <c r="A164" s="30" t="s">
        <v>90</v>
      </c>
      <c r="B164" s="28" t="s">
        <v>2366</v>
      </c>
      <c r="C164" s="92" t="s">
        <v>2246</v>
      </c>
      <c r="D164" s="28" t="s">
        <v>1524</v>
      </c>
      <c r="E164" s="29">
        <v>200</v>
      </c>
    </row>
    <row r="165" spans="1:5">
      <c r="A165" s="30" t="s">
        <v>90</v>
      </c>
      <c r="B165" s="28" t="s">
        <v>2366</v>
      </c>
      <c r="C165" s="92" t="s">
        <v>2246</v>
      </c>
      <c r="D165" s="28" t="s">
        <v>1347</v>
      </c>
      <c r="E165" s="29">
        <v>50</v>
      </c>
    </row>
    <row r="166" spans="1:5">
      <c r="A166" s="30" t="s">
        <v>90</v>
      </c>
      <c r="B166" s="28" t="s">
        <v>2374</v>
      </c>
      <c r="C166" s="92" t="s">
        <v>2246</v>
      </c>
      <c r="D166" s="28" t="s">
        <v>1533</v>
      </c>
      <c r="E166" s="29">
        <v>62</v>
      </c>
    </row>
    <row r="167" spans="1:5">
      <c r="A167" s="30" t="s">
        <v>90</v>
      </c>
      <c r="B167" s="28" t="s">
        <v>2374</v>
      </c>
      <c r="C167" s="92" t="s">
        <v>2246</v>
      </c>
      <c r="D167" s="28" t="s">
        <v>1533</v>
      </c>
      <c r="E167" s="29">
        <v>400</v>
      </c>
    </row>
    <row r="168" spans="1:5">
      <c r="A168" s="30" t="s">
        <v>90</v>
      </c>
      <c r="B168" s="28" t="s">
        <v>2375</v>
      </c>
      <c r="C168" s="92" t="s">
        <v>2246</v>
      </c>
      <c r="D168" s="28" t="s">
        <v>1534</v>
      </c>
      <c r="E168" s="29">
        <v>7</v>
      </c>
    </row>
    <row r="169" spans="1:5">
      <c r="A169" s="30" t="s">
        <v>90</v>
      </c>
      <c r="B169" s="28" t="s">
        <v>2376</v>
      </c>
      <c r="C169" s="92" t="s">
        <v>2246</v>
      </c>
      <c r="D169" s="28" t="s">
        <v>1535</v>
      </c>
      <c r="E169" s="29">
        <v>18</v>
      </c>
    </row>
    <row r="170" spans="1:5">
      <c r="A170" s="30" t="s">
        <v>90</v>
      </c>
      <c r="B170" s="28" t="s">
        <v>2374</v>
      </c>
      <c r="C170" s="92" t="s">
        <v>2246</v>
      </c>
      <c r="D170" s="28" t="s">
        <v>1533</v>
      </c>
      <c r="E170" s="29">
        <v>7</v>
      </c>
    </row>
    <row r="171" spans="1:5">
      <c r="A171" s="30" t="s">
        <v>90</v>
      </c>
      <c r="B171" s="28" t="s">
        <v>2377</v>
      </c>
      <c r="C171" s="92" t="s">
        <v>2246</v>
      </c>
      <c r="D171" s="28" t="s">
        <v>1536</v>
      </c>
      <c r="E171" s="29">
        <v>50</v>
      </c>
    </row>
    <row r="172" spans="1:5">
      <c r="A172" s="30" t="s">
        <v>90</v>
      </c>
      <c r="B172" s="28" t="s">
        <v>2378</v>
      </c>
      <c r="C172" s="92" t="s">
        <v>2246</v>
      </c>
      <c r="D172" s="28" t="s">
        <v>1537</v>
      </c>
      <c r="E172" s="29">
        <v>30</v>
      </c>
    </row>
    <row r="173" spans="1:5">
      <c r="A173" s="30" t="s">
        <v>90</v>
      </c>
      <c r="B173" s="28" t="s">
        <v>2379</v>
      </c>
      <c r="C173" s="92" t="s">
        <v>2246</v>
      </c>
      <c r="D173" s="28" t="s">
        <v>1538</v>
      </c>
      <c r="E173" s="29">
        <v>30</v>
      </c>
    </row>
    <row r="174" spans="1:5">
      <c r="A174" s="30" t="s">
        <v>90</v>
      </c>
      <c r="B174" s="28" t="s">
        <v>2380</v>
      </c>
      <c r="C174" s="92" t="s">
        <v>2246</v>
      </c>
      <c r="D174" s="28" t="s">
        <v>1539</v>
      </c>
      <c r="E174" s="29">
        <v>242</v>
      </c>
    </row>
    <row r="175" spans="1:5">
      <c r="A175" s="30" t="s">
        <v>90</v>
      </c>
      <c r="B175" s="28" t="s">
        <v>2381</v>
      </c>
      <c r="C175" s="92" t="s">
        <v>2246</v>
      </c>
      <c r="D175" s="28" t="s">
        <v>1540</v>
      </c>
      <c r="E175" s="29">
        <v>28.85</v>
      </c>
    </row>
    <row r="176" spans="1:5">
      <c r="A176" s="30" t="s">
        <v>90</v>
      </c>
      <c r="B176" s="28" t="s">
        <v>2328</v>
      </c>
      <c r="C176" s="92" t="s">
        <v>2246</v>
      </c>
      <c r="D176" s="28" t="s">
        <v>1541</v>
      </c>
      <c r="E176" s="29">
        <v>98</v>
      </c>
    </row>
    <row r="177" spans="1:5">
      <c r="A177" s="30" t="s">
        <v>90</v>
      </c>
      <c r="B177" s="28" t="s">
        <v>2382</v>
      </c>
      <c r="C177" s="92" t="s">
        <v>2246</v>
      </c>
      <c r="D177" s="28" t="s">
        <v>1542</v>
      </c>
      <c r="E177" s="29">
        <v>34</v>
      </c>
    </row>
    <row r="178" spans="1:5">
      <c r="A178" s="30" t="s">
        <v>90</v>
      </c>
      <c r="B178" s="28" t="s">
        <v>2383</v>
      </c>
      <c r="C178" s="92" t="s">
        <v>2246</v>
      </c>
      <c r="D178" s="28" t="s">
        <v>1348</v>
      </c>
      <c r="E178" s="29">
        <v>20</v>
      </c>
    </row>
    <row r="179" spans="1:5">
      <c r="A179" s="30" t="s">
        <v>90</v>
      </c>
      <c r="B179" s="28" t="s">
        <v>2384</v>
      </c>
      <c r="C179" s="92" t="s">
        <v>2246</v>
      </c>
      <c r="D179" s="28" t="s">
        <v>1543</v>
      </c>
      <c r="E179" s="29">
        <v>55</v>
      </c>
    </row>
    <row r="180" spans="1:5">
      <c r="A180" s="30" t="s">
        <v>90</v>
      </c>
      <c r="B180" s="28" t="s">
        <v>2385</v>
      </c>
      <c r="C180" s="92" t="s">
        <v>2246</v>
      </c>
      <c r="D180" s="28" t="s">
        <v>1544</v>
      </c>
      <c r="E180" s="29">
        <v>20.330400000000001</v>
      </c>
    </row>
    <row r="181" spans="1:5">
      <c r="A181" s="30" t="s">
        <v>90</v>
      </c>
      <c r="B181" s="28" t="s">
        <v>2386</v>
      </c>
      <c r="C181" s="92" t="s">
        <v>2246</v>
      </c>
      <c r="D181" s="28" t="s">
        <v>1545</v>
      </c>
      <c r="E181" s="29">
        <v>43</v>
      </c>
    </row>
    <row r="182" spans="1:5">
      <c r="A182" s="30" t="s">
        <v>90</v>
      </c>
      <c r="B182" s="28" t="s">
        <v>2387</v>
      </c>
      <c r="C182" s="92" t="s">
        <v>2246</v>
      </c>
      <c r="D182" s="28" t="s">
        <v>1349</v>
      </c>
      <c r="E182" s="29">
        <v>15</v>
      </c>
    </row>
    <row r="183" spans="1:5">
      <c r="A183" s="30" t="s">
        <v>90</v>
      </c>
      <c r="B183" s="28" t="s">
        <v>2388</v>
      </c>
      <c r="C183" s="92" t="s">
        <v>2246</v>
      </c>
      <c r="D183" s="28" t="s">
        <v>1546</v>
      </c>
      <c r="E183" s="29">
        <v>10</v>
      </c>
    </row>
    <row r="184" spans="1:5">
      <c r="A184" s="30" t="s">
        <v>90</v>
      </c>
      <c r="B184" s="28" t="s">
        <v>2389</v>
      </c>
      <c r="C184" s="92" t="s">
        <v>2246</v>
      </c>
      <c r="D184" s="28" t="s">
        <v>1547</v>
      </c>
      <c r="E184" s="29">
        <v>1050</v>
      </c>
    </row>
    <row r="185" spans="1:5">
      <c r="A185" s="30" t="s">
        <v>90</v>
      </c>
      <c r="B185" s="28" t="s">
        <v>2390</v>
      </c>
      <c r="C185" s="92" t="s">
        <v>2246</v>
      </c>
      <c r="D185" s="28" t="s">
        <v>1548</v>
      </c>
      <c r="E185" s="29">
        <v>551</v>
      </c>
    </row>
    <row r="186" spans="1:5">
      <c r="A186" s="30" t="s">
        <v>90</v>
      </c>
      <c r="B186" s="28" t="s">
        <v>2391</v>
      </c>
      <c r="C186" s="92" t="s">
        <v>2246</v>
      </c>
      <c r="D186" s="28" t="s">
        <v>1549</v>
      </c>
      <c r="E186" s="29">
        <v>7</v>
      </c>
    </row>
    <row r="187" spans="1:5">
      <c r="A187" s="30" t="s">
        <v>90</v>
      </c>
      <c r="B187" s="28" t="s">
        <v>2433</v>
      </c>
      <c r="C187" s="92" t="s">
        <v>2246</v>
      </c>
      <c r="D187" s="28" t="s">
        <v>1475</v>
      </c>
      <c r="E187" s="29">
        <v>442</v>
      </c>
    </row>
    <row r="188" spans="1:5">
      <c r="A188" s="30" t="s">
        <v>90</v>
      </c>
      <c r="B188" s="28" t="s">
        <v>2433</v>
      </c>
      <c r="C188" s="92" t="s">
        <v>2246</v>
      </c>
      <c r="D188" s="28" t="s">
        <v>1476</v>
      </c>
      <c r="E188" s="29">
        <v>249</v>
      </c>
    </row>
    <row r="189" spans="1:5">
      <c r="A189" s="31" t="s">
        <v>90</v>
      </c>
      <c r="B189" s="32" t="s">
        <v>2392</v>
      </c>
      <c r="C189" s="92" t="s">
        <v>2246</v>
      </c>
      <c r="D189" s="33" t="s">
        <v>1594</v>
      </c>
      <c r="E189" s="29">
        <v>15</v>
      </c>
    </row>
    <row r="190" spans="1:5">
      <c r="A190" s="31" t="s">
        <v>90</v>
      </c>
      <c r="B190" s="32" t="s">
        <v>2393</v>
      </c>
      <c r="C190" s="92" t="s">
        <v>2246</v>
      </c>
      <c r="D190" s="33" t="s">
        <v>1595</v>
      </c>
      <c r="E190" s="29">
        <v>50</v>
      </c>
    </row>
    <row r="191" spans="1:5">
      <c r="A191" s="31" t="s">
        <v>90</v>
      </c>
      <c r="B191" s="32" t="s">
        <v>2394</v>
      </c>
      <c r="C191" s="92" t="s">
        <v>2246</v>
      </c>
      <c r="D191" s="33" t="s">
        <v>1596</v>
      </c>
      <c r="E191" s="29">
        <v>5</v>
      </c>
    </row>
    <row r="192" spans="1:5">
      <c r="A192" s="31" t="s">
        <v>90</v>
      </c>
      <c r="B192" s="32" t="s">
        <v>2395</v>
      </c>
      <c r="C192" s="92" t="s">
        <v>2246</v>
      </c>
      <c r="D192" s="33" t="s">
        <v>1597</v>
      </c>
      <c r="E192" s="29">
        <v>10</v>
      </c>
    </row>
    <row r="193" spans="1:5">
      <c r="A193" s="31" t="s">
        <v>90</v>
      </c>
      <c r="B193" s="32" t="s">
        <v>2396</v>
      </c>
      <c r="C193" s="92" t="s">
        <v>2246</v>
      </c>
      <c r="D193" s="33" t="s">
        <v>1598</v>
      </c>
      <c r="E193" s="29">
        <v>15</v>
      </c>
    </row>
    <row r="194" spans="1:5">
      <c r="A194" s="31" t="s">
        <v>90</v>
      </c>
      <c r="B194" s="32" t="s">
        <v>2408</v>
      </c>
      <c r="C194" s="92" t="s">
        <v>2246</v>
      </c>
      <c r="D194" s="33" t="s">
        <v>1599</v>
      </c>
      <c r="E194" s="29">
        <v>12</v>
      </c>
    </row>
    <row r="195" spans="1:5">
      <c r="A195" s="31" t="s">
        <v>90</v>
      </c>
      <c r="B195" s="32" t="s">
        <v>2397</v>
      </c>
      <c r="C195" s="92" t="s">
        <v>2246</v>
      </c>
      <c r="D195" s="33" t="s">
        <v>1600</v>
      </c>
      <c r="E195" s="29">
        <v>2</v>
      </c>
    </row>
    <row r="196" spans="1:5">
      <c r="A196" s="31" t="s">
        <v>90</v>
      </c>
      <c r="B196" s="32" t="s">
        <v>2398</v>
      </c>
      <c r="C196" s="92" t="s">
        <v>2246</v>
      </c>
      <c r="D196" s="33" t="s">
        <v>1601</v>
      </c>
      <c r="E196" s="29">
        <v>75</v>
      </c>
    </row>
    <row r="197" spans="1:5">
      <c r="A197" s="31" t="s">
        <v>90</v>
      </c>
      <c r="B197" s="32" t="s">
        <v>2408</v>
      </c>
      <c r="C197" s="92" t="s">
        <v>2246</v>
      </c>
      <c r="D197" s="33" t="s">
        <v>1602</v>
      </c>
      <c r="E197" s="29">
        <v>3.6</v>
      </c>
    </row>
    <row r="198" spans="1:5">
      <c r="A198" s="31" t="s">
        <v>90</v>
      </c>
      <c r="B198" s="32" t="s">
        <v>2408</v>
      </c>
      <c r="C198" s="92" t="s">
        <v>2246</v>
      </c>
      <c r="D198" s="33" t="s">
        <v>1603</v>
      </c>
      <c r="E198" s="29">
        <v>35.299999999999997</v>
      </c>
    </row>
    <row r="199" spans="1:5">
      <c r="A199" s="31" t="s">
        <v>90</v>
      </c>
      <c r="B199" s="32" t="s">
        <v>2399</v>
      </c>
      <c r="C199" s="92" t="s">
        <v>2246</v>
      </c>
      <c r="D199" s="33" t="s">
        <v>1604</v>
      </c>
      <c r="E199" s="29">
        <v>100</v>
      </c>
    </row>
    <row r="200" spans="1:5">
      <c r="A200" s="31" t="s">
        <v>90</v>
      </c>
      <c r="B200" s="32" t="s">
        <v>2400</v>
      </c>
      <c r="C200" s="92" t="s">
        <v>2246</v>
      </c>
      <c r="D200" s="33" t="s">
        <v>1605</v>
      </c>
      <c r="E200" s="29">
        <v>160</v>
      </c>
    </row>
    <row r="201" spans="1:5">
      <c r="A201" s="31" t="s">
        <v>90</v>
      </c>
      <c r="B201" s="32" t="s">
        <v>2401</v>
      </c>
      <c r="C201" s="92" t="s">
        <v>2246</v>
      </c>
      <c r="D201" s="33" t="s">
        <v>1606</v>
      </c>
      <c r="E201" s="29">
        <v>4</v>
      </c>
    </row>
    <row r="202" spans="1:5">
      <c r="A202" s="31" t="s">
        <v>90</v>
      </c>
      <c r="B202" s="32" t="s">
        <v>2408</v>
      </c>
      <c r="C202" s="92" t="s">
        <v>2246</v>
      </c>
      <c r="D202" s="33" t="s">
        <v>1606</v>
      </c>
      <c r="E202" s="29">
        <v>40</v>
      </c>
    </row>
    <row r="203" spans="1:5">
      <c r="A203" s="31" t="s">
        <v>90</v>
      </c>
      <c r="B203" s="32" t="s">
        <v>2402</v>
      </c>
      <c r="C203" s="92" t="s">
        <v>2246</v>
      </c>
      <c r="D203" s="33" t="s">
        <v>1607</v>
      </c>
      <c r="E203" s="29">
        <v>300</v>
      </c>
    </row>
    <row r="204" spans="1:5">
      <c r="A204" s="31" t="s">
        <v>90</v>
      </c>
      <c r="B204" s="32" t="s">
        <v>2403</v>
      </c>
      <c r="C204" s="92" t="s">
        <v>2246</v>
      </c>
      <c r="D204" s="33" t="s">
        <v>1595</v>
      </c>
      <c r="E204" s="29">
        <v>100</v>
      </c>
    </row>
    <row r="205" spans="1:5">
      <c r="A205" s="31" t="s">
        <v>90</v>
      </c>
      <c r="B205" s="32" t="s">
        <v>2404</v>
      </c>
      <c r="C205" s="92" t="s">
        <v>2246</v>
      </c>
      <c r="D205" s="33" t="s">
        <v>1608</v>
      </c>
      <c r="E205" s="29">
        <v>5</v>
      </c>
    </row>
    <row r="206" spans="1:5">
      <c r="A206" s="31" t="s">
        <v>90</v>
      </c>
      <c r="B206" s="32" t="s">
        <v>2404</v>
      </c>
      <c r="C206" s="92" t="s">
        <v>2246</v>
      </c>
      <c r="D206" s="33" t="s">
        <v>1608</v>
      </c>
      <c r="E206" s="29">
        <v>25</v>
      </c>
    </row>
    <row r="207" spans="1:5">
      <c r="A207" s="31" t="s">
        <v>90</v>
      </c>
      <c r="B207" s="32" t="s">
        <v>2405</v>
      </c>
      <c r="C207" s="92" t="s">
        <v>2246</v>
      </c>
      <c r="D207" s="33" t="s">
        <v>1608</v>
      </c>
      <c r="E207" s="29">
        <v>30</v>
      </c>
    </row>
    <row r="208" spans="1:5">
      <c r="A208" s="31" t="s">
        <v>90</v>
      </c>
      <c r="B208" s="32" t="s">
        <v>2403</v>
      </c>
      <c r="C208" s="92" t="s">
        <v>2246</v>
      </c>
      <c r="D208" s="33" t="s">
        <v>1595</v>
      </c>
      <c r="E208" s="29">
        <v>262</v>
      </c>
    </row>
    <row r="209" spans="1:5">
      <c r="A209" s="31" t="s">
        <v>90</v>
      </c>
      <c r="B209" s="32" t="s">
        <v>2406</v>
      </c>
      <c r="C209" s="92" t="s">
        <v>2246</v>
      </c>
      <c r="D209" s="33" t="s">
        <v>1609</v>
      </c>
      <c r="E209" s="29">
        <v>12</v>
      </c>
    </row>
    <row r="210" spans="1:5">
      <c r="A210" s="31" t="s">
        <v>90</v>
      </c>
      <c r="B210" s="32" t="s">
        <v>2407</v>
      </c>
      <c r="C210" s="92" t="s">
        <v>2246</v>
      </c>
      <c r="D210" s="33" t="s">
        <v>1610</v>
      </c>
      <c r="E210" s="29">
        <v>85.41</v>
      </c>
    </row>
    <row r="211" spans="1:5">
      <c r="A211" s="31" t="s">
        <v>90</v>
      </c>
      <c r="B211" s="32" t="s">
        <v>2408</v>
      </c>
      <c r="C211" s="92" t="s">
        <v>2246</v>
      </c>
      <c r="D211" s="33" t="s">
        <v>1611</v>
      </c>
      <c r="E211" s="29">
        <v>86.1</v>
      </c>
    </row>
    <row r="212" spans="1:5">
      <c r="A212" s="31" t="s">
        <v>90</v>
      </c>
      <c r="B212" s="32" t="s">
        <v>2543</v>
      </c>
      <c r="C212" s="92" t="s">
        <v>2246</v>
      </c>
      <c r="D212" s="33" t="s">
        <v>1612</v>
      </c>
      <c r="E212" s="29">
        <v>22.28</v>
      </c>
    </row>
    <row r="213" spans="1:5">
      <c r="A213" s="31" t="s">
        <v>90</v>
      </c>
      <c r="B213" s="32" t="s">
        <v>2408</v>
      </c>
      <c r="C213" s="92" t="s">
        <v>2246</v>
      </c>
      <c r="D213" s="33" t="s">
        <v>1610</v>
      </c>
      <c r="E213" s="29">
        <v>233</v>
      </c>
    </row>
    <row r="214" spans="1:5">
      <c r="A214" s="31" t="s">
        <v>90</v>
      </c>
      <c r="B214" s="32" t="s">
        <v>2544</v>
      </c>
      <c r="C214" s="92" t="s">
        <v>2246</v>
      </c>
      <c r="D214" s="33" t="s">
        <v>1613</v>
      </c>
      <c r="E214" s="29">
        <v>123</v>
      </c>
    </row>
    <row r="215" spans="1:5">
      <c r="A215" s="31" t="s">
        <v>90</v>
      </c>
      <c r="B215" s="32" t="s">
        <v>2545</v>
      </c>
      <c r="C215" s="92" t="s">
        <v>2246</v>
      </c>
      <c r="D215" s="33" t="s">
        <v>1614</v>
      </c>
      <c r="E215" s="29">
        <v>94</v>
      </c>
    </row>
    <row r="216" spans="1:5">
      <c r="A216" s="31" t="s">
        <v>90</v>
      </c>
      <c r="B216" s="32" t="s">
        <v>2546</v>
      </c>
      <c r="C216" s="92" t="s">
        <v>2246</v>
      </c>
      <c r="D216" s="33" t="s">
        <v>1615</v>
      </c>
      <c r="E216" s="29">
        <v>23.31</v>
      </c>
    </row>
    <row r="217" spans="1:5">
      <c r="A217" s="31" t="s">
        <v>90</v>
      </c>
      <c r="B217" s="32" t="s">
        <v>2408</v>
      </c>
      <c r="C217" s="92" t="s">
        <v>2246</v>
      </c>
      <c r="D217" s="33" t="s">
        <v>1616</v>
      </c>
      <c r="E217" s="29">
        <v>70</v>
      </c>
    </row>
    <row r="218" spans="1:5">
      <c r="A218" s="31" t="s">
        <v>90</v>
      </c>
      <c r="B218" s="32" t="s">
        <v>2547</v>
      </c>
      <c r="C218" s="92" t="s">
        <v>2246</v>
      </c>
      <c r="D218" s="33" t="s">
        <v>1617</v>
      </c>
      <c r="E218" s="29">
        <v>70</v>
      </c>
    </row>
    <row r="219" spans="1:5">
      <c r="A219" s="31" t="s">
        <v>90</v>
      </c>
      <c r="B219" s="32" t="s">
        <v>2548</v>
      </c>
      <c r="C219" s="92" t="s">
        <v>2246</v>
      </c>
      <c r="D219" s="33" t="s">
        <v>1616</v>
      </c>
      <c r="E219" s="29">
        <v>20</v>
      </c>
    </row>
    <row r="220" spans="1:5">
      <c r="A220" s="31" t="s">
        <v>90</v>
      </c>
      <c r="B220" s="32" t="s">
        <v>2434</v>
      </c>
      <c r="C220" s="92" t="s">
        <v>2246</v>
      </c>
      <c r="D220" s="33" t="s">
        <v>1618</v>
      </c>
      <c r="E220" s="29">
        <v>607</v>
      </c>
    </row>
    <row r="221" spans="1:5">
      <c r="A221" s="31" t="s">
        <v>90</v>
      </c>
      <c r="B221" s="32" t="s">
        <v>2549</v>
      </c>
      <c r="C221" s="92" t="s">
        <v>2246</v>
      </c>
      <c r="D221" s="33" t="s">
        <v>1619</v>
      </c>
      <c r="E221" s="29">
        <v>46.5</v>
      </c>
    </row>
    <row r="222" spans="1:5">
      <c r="A222" s="31" t="s">
        <v>90</v>
      </c>
      <c r="B222" s="32" t="s">
        <v>2550</v>
      </c>
      <c r="C222" s="92" t="s">
        <v>2246</v>
      </c>
      <c r="D222" s="33" t="s">
        <v>1620</v>
      </c>
      <c r="E222" s="29">
        <v>232.57</v>
      </c>
    </row>
    <row r="223" spans="1:5">
      <c r="A223" s="31" t="s">
        <v>90</v>
      </c>
      <c r="B223" s="32" t="s">
        <v>2551</v>
      </c>
      <c r="C223" s="92" t="s">
        <v>2246</v>
      </c>
      <c r="D223" s="33" t="s">
        <v>1621</v>
      </c>
      <c r="E223" s="29">
        <v>300</v>
      </c>
    </row>
    <row r="224" spans="1:5">
      <c r="A224" s="31" t="s">
        <v>90</v>
      </c>
      <c r="B224" s="32" t="s">
        <v>2408</v>
      </c>
      <c r="C224" s="92" t="s">
        <v>2246</v>
      </c>
      <c r="D224" s="33" t="s">
        <v>1620</v>
      </c>
      <c r="E224" s="29">
        <v>690</v>
      </c>
    </row>
    <row r="225" spans="1:5">
      <c r="A225" s="31" t="s">
        <v>90</v>
      </c>
      <c r="B225" s="32" t="s">
        <v>2544</v>
      </c>
      <c r="C225" s="92" t="s">
        <v>2246</v>
      </c>
      <c r="D225" s="33" t="s">
        <v>1613</v>
      </c>
      <c r="E225" s="29">
        <v>167</v>
      </c>
    </row>
    <row r="226" spans="1:5">
      <c r="A226" s="31" t="s">
        <v>90</v>
      </c>
      <c r="B226" s="32" t="s">
        <v>2552</v>
      </c>
      <c r="C226" s="92" t="s">
        <v>2246</v>
      </c>
      <c r="D226" s="33" t="s">
        <v>1622</v>
      </c>
      <c r="E226" s="29">
        <v>5</v>
      </c>
    </row>
    <row r="227" spans="1:5">
      <c r="A227" s="31" t="s">
        <v>90</v>
      </c>
      <c r="B227" s="32" t="s">
        <v>2553</v>
      </c>
      <c r="C227" s="92" t="s">
        <v>2246</v>
      </c>
      <c r="D227" s="33" t="s">
        <v>1623</v>
      </c>
      <c r="E227" s="29">
        <v>40</v>
      </c>
    </row>
    <row r="228" spans="1:5">
      <c r="A228" s="31" t="s">
        <v>90</v>
      </c>
      <c r="B228" s="32" t="s">
        <v>2408</v>
      </c>
      <c r="C228" s="92" t="s">
        <v>2246</v>
      </c>
      <c r="D228" s="33" t="s">
        <v>1624</v>
      </c>
      <c r="E228" s="29">
        <v>148</v>
      </c>
    </row>
    <row r="229" spans="1:5">
      <c r="A229" s="31" t="s">
        <v>90</v>
      </c>
      <c r="B229" s="32" t="s">
        <v>2554</v>
      </c>
      <c r="C229" s="92" t="s">
        <v>2246</v>
      </c>
      <c r="D229" s="33" t="s">
        <v>1625</v>
      </c>
      <c r="E229" s="29">
        <v>628.58000000000004</v>
      </c>
    </row>
    <row r="230" spans="1:5">
      <c r="A230" s="31" t="s">
        <v>90</v>
      </c>
      <c r="B230" s="32" t="s">
        <v>2408</v>
      </c>
      <c r="C230" s="92" t="s">
        <v>2246</v>
      </c>
      <c r="D230" s="33" t="s">
        <v>1626</v>
      </c>
      <c r="E230" s="29">
        <v>968</v>
      </c>
    </row>
    <row r="231" spans="1:5">
      <c r="A231" s="31" t="s">
        <v>90</v>
      </c>
      <c r="B231" s="32" t="s">
        <v>2555</v>
      </c>
      <c r="C231" s="92" t="s">
        <v>2246</v>
      </c>
      <c r="D231" s="33" t="s">
        <v>1627</v>
      </c>
      <c r="E231" s="29">
        <v>2</v>
      </c>
    </row>
    <row r="232" spans="1:5">
      <c r="A232" s="31" t="s">
        <v>90</v>
      </c>
      <c r="B232" s="32" t="s">
        <v>2556</v>
      </c>
      <c r="C232" s="92" t="s">
        <v>2246</v>
      </c>
      <c r="D232" s="33" t="s">
        <v>1628</v>
      </c>
      <c r="E232" s="29">
        <v>2411.6750000000002</v>
      </c>
    </row>
    <row r="233" spans="1:5">
      <c r="A233" s="31" t="s">
        <v>90</v>
      </c>
      <c r="B233" s="32" t="s">
        <v>2557</v>
      </c>
      <c r="C233" s="92" t="s">
        <v>2246</v>
      </c>
      <c r="D233" s="33" t="s">
        <v>1623</v>
      </c>
      <c r="E233" s="29">
        <v>385.67</v>
      </c>
    </row>
    <row r="234" spans="1:5">
      <c r="A234" s="31" t="s">
        <v>90</v>
      </c>
      <c r="B234" s="32" t="s">
        <v>2558</v>
      </c>
      <c r="C234" s="92" t="s">
        <v>2246</v>
      </c>
      <c r="D234" s="33" t="s">
        <v>1629</v>
      </c>
      <c r="E234" s="29">
        <v>127.37</v>
      </c>
    </row>
    <row r="235" spans="1:5">
      <c r="A235" s="31" t="s">
        <v>90</v>
      </c>
      <c r="B235" s="32" t="s">
        <v>2559</v>
      </c>
      <c r="C235" s="92" t="s">
        <v>2246</v>
      </c>
      <c r="D235" s="33" t="s">
        <v>1630</v>
      </c>
      <c r="E235" s="29">
        <v>406</v>
      </c>
    </row>
    <row r="236" spans="1:5">
      <c r="A236" s="31" t="s">
        <v>90</v>
      </c>
      <c r="B236" s="32" t="s">
        <v>2560</v>
      </c>
      <c r="C236" s="92" t="s">
        <v>2246</v>
      </c>
      <c r="D236" s="33" t="s">
        <v>1631</v>
      </c>
      <c r="E236" s="29">
        <v>60.48</v>
      </c>
    </row>
    <row r="237" spans="1:5">
      <c r="A237" s="31" t="s">
        <v>90</v>
      </c>
      <c r="B237" s="32" t="s">
        <v>2561</v>
      </c>
      <c r="C237" s="92" t="s">
        <v>2246</v>
      </c>
      <c r="D237" s="33" t="s">
        <v>1628</v>
      </c>
      <c r="E237" s="29">
        <v>291.2</v>
      </c>
    </row>
    <row r="238" spans="1:5">
      <c r="A238" s="31" t="s">
        <v>90</v>
      </c>
      <c r="B238" s="32" t="s">
        <v>2562</v>
      </c>
      <c r="C238" s="92" t="s">
        <v>2246</v>
      </c>
      <c r="D238" s="33" t="s">
        <v>1632</v>
      </c>
      <c r="E238" s="29">
        <v>465.5</v>
      </c>
    </row>
    <row r="239" spans="1:5">
      <c r="A239" s="31" t="s">
        <v>90</v>
      </c>
      <c r="B239" s="32" t="s">
        <v>2563</v>
      </c>
      <c r="C239" s="92" t="s">
        <v>2246</v>
      </c>
      <c r="D239" s="33" t="s">
        <v>1633</v>
      </c>
      <c r="E239" s="29">
        <v>730</v>
      </c>
    </row>
    <row r="240" spans="1:5">
      <c r="A240" s="31" t="s">
        <v>90</v>
      </c>
      <c r="B240" s="32" t="s">
        <v>2564</v>
      </c>
      <c r="C240" s="92" t="s">
        <v>2246</v>
      </c>
      <c r="D240" s="33" t="s">
        <v>1632</v>
      </c>
      <c r="E240" s="29">
        <v>99</v>
      </c>
    </row>
    <row r="241" spans="1:5">
      <c r="A241" s="31" t="s">
        <v>90</v>
      </c>
      <c r="B241" s="32" t="s">
        <v>2565</v>
      </c>
      <c r="C241" s="92" t="s">
        <v>2246</v>
      </c>
      <c r="D241" s="33" t="s">
        <v>1625</v>
      </c>
      <c r="E241" s="29">
        <v>456.4</v>
      </c>
    </row>
    <row r="242" spans="1:5">
      <c r="A242" s="31" t="s">
        <v>90</v>
      </c>
      <c r="B242" s="32" t="s">
        <v>2544</v>
      </c>
      <c r="C242" s="92" t="s">
        <v>2246</v>
      </c>
      <c r="D242" s="33" t="s">
        <v>1613</v>
      </c>
      <c r="E242" s="29">
        <v>1508</v>
      </c>
    </row>
    <row r="243" spans="1:5">
      <c r="A243" s="31" t="s">
        <v>90</v>
      </c>
      <c r="B243" s="32" t="s">
        <v>2566</v>
      </c>
      <c r="C243" s="92" t="s">
        <v>2246</v>
      </c>
      <c r="D243" s="33" t="s">
        <v>1634</v>
      </c>
      <c r="E243" s="29">
        <v>500</v>
      </c>
    </row>
    <row r="244" spans="1:5">
      <c r="A244" s="31" t="s">
        <v>90</v>
      </c>
      <c r="B244" s="32" t="s">
        <v>2408</v>
      </c>
      <c r="C244" s="92" t="s">
        <v>2246</v>
      </c>
      <c r="D244" s="33" t="s">
        <v>1629</v>
      </c>
      <c r="E244" s="29">
        <v>375</v>
      </c>
    </row>
    <row r="245" spans="1:5">
      <c r="A245" s="31" t="s">
        <v>90</v>
      </c>
      <c r="B245" s="32" t="s">
        <v>2566</v>
      </c>
      <c r="C245" s="92" t="s">
        <v>2246</v>
      </c>
      <c r="D245" s="33" t="s">
        <v>1635</v>
      </c>
      <c r="E245" s="29">
        <v>10694</v>
      </c>
    </row>
    <row r="246" spans="1:5">
      <c r="A246" s="31" t="s">
        <v>90</v>
      </c>
      <c r="B246" s="32" t="s">
        <v>2567</v>
      </c>
      <c r="C246" s="92" t="s">
        <v>2246</v>
      </c>
      <c r="D246" s="33" t="s">
        <v>1636</v>
      </c>
      <c r="E246" s="29">
        <v>25.590299999999999</v>
      </c>
    </row>
    <row r="247" spans="1:5">
      <c r="A247" s="31" t="s">
        <v>90</v>
      </c>
      <c r="B247" s="32" t="s">
        <v>2568</v>
      </c>
      <c r="C247" s="92" t="s">
        <v>2246</v>
      </c>
      <c r="D247" s="33" t="s">
        <v>1637</v>
      </c>
      <c r="E247" s="29">
        <v>5.96</v>
      </c>
    </row>
    <row r="248" spans="1:5">
      <c r="A248" s="31" t="s">
        <v>90</v>
      </c>
      <c r="B248" s="32" t="s">
        <v>2435</v>
      </c>
      <c r="C248" s="92" t="s">
        <v>2246</v>
      </c>
      <c r="D248" s="33" t="s">
        <v>1638</v>
      </c>
      <c r="E248" s="29">
        <v>12.66</v>
      </c>
    </row>
    <row r="249" spans="1:5">
      <c r="A249" s="31" t="s">
        <v>90</v>
      </c>
      <c r="B249" s="32" t="s">
        <v>2435</v>
      </c>
      <c r="C249" s="92" t="s">
        <v>2246</v>
      </c>
      <c r="D249" s="33" t="s">
        <v>1638</v>
      </c>
      <c r="E249" s="29">
        <v>63.28</v>
      </c>
    </row>
    <row r="250" spans="1:5">
      <c r="A250" s="31" t="s">
        <v>90</v>
      </c>
      <c r="B250" s="32" t="s">
        <v>2436</v>
      </c>
      <c r="C250" s="92" t="s">
        <v>2246</v>
      </c>
      <c r="D250" s="33" t="s">
        <v>1639</v>
      </c>
      <c r="E250" s="29">
        <v>162.47999999999999</v>
      </c>
    </row>
    <row r="251" spans="1:5">
      <c r="A251" s="31" t="s">
        <v>90</v>
      </c>
      <c r="B251" s="32" t="s">
        <v>2569</v>
      </c>
      <c r="C251" s="92" t="s">
        <v>2246</v>
      </c>
      <c r="D251" s="33" t="s">
        <v>1640</v>
      </c>
      <c r="E251" s="29">
        <v>2.73</v>
      </c>
    </row>
    <row r="252" spans="1:5">
      <c r="A252" s="31" t="s">
        <v>90</v>
      </c>
      <c r="B252" s="32" t="s">
        <v>2544</v>
      </c>
      <c r="C252" s="92" t="s">
        <v>2246</v>
      </c>
      <c r="D252" s="33" t="s">
        <v>1613</v>
      </c>
      <c r="E252" s="29">
        <v>18</v>
      </c>
    </row>
    <row r="253" spans="1:5">
      <c r="A253" s="31" t="s">
        <v>90</v>
      </c>
      <c r="B253" s="32" t="s">
        <v>2408</v>
      </c>
      <c r="C253" s="92" t="s">
        <v>2246</v>
      </c>
      <c r="D253" s="33" t="s">
        <v>1641</v>
      </c>
      <c r="E253" s="29">
        <v>3.16</v>
      </c>
    </row>
    <row r="254" spans="1:5">
      <c r="A254" s="31" t="s">
        <v>90</v>
      </c>
      <c r="B254" s="32" t="s">
        <v>2570</v>
      </c>
      <c r="C254" s="92" t="s">
        <v>2246</v>
      </c>
      <c r="D254" s="33" t="s">
        <v>1642</v>
      </c>
      <c r="E254" s="29">
        <v>6.72</v>
      </c>
    </row>
    <row r="255" spans="1:5">
      <c r="A255" s="31" t="s">
        <v>90</v>
      </c>
      <c r="B255" s="32" t="s">
        <v>2571</v>
      </c>
      <c r="C255" s="92" t="s">
        <v>2246</v>
      </c>
      <c r="D255" s="33" t="s">
        <v>1643</v>
      </c>
      <c r="E255" s="29">
        <v>11.78</v>
      </c>
    </row>
    <row r="256" spans="1:5">
      <c r="A256" s="31" t="s">
        <v>90</v>
      </c>
      <c r="B256" s="32" t="s">
        <v>2572</v>
      </c>
      <c r="C256" s="92" t="s">
        <v>2246</v>
      </c>
      <c r="D256" s="33" t="s">
        <v>1642</v>
      </c>
      <c r="E256" s="29">
        <v>22.1</v>
      </c>
    </row>
    <row r="257" spans="1:5">
      <c r="A257" s="31" t="s">
        <v>90</v>
      </c>
      <c r="B257" s="32" t="s">
        <v>2573</v>
      </c>
      <c r="C257" s="92" t="s">
        <v>2246</v>
      </c>
      <c r="D257" s="33" t="s">
        <v>1644</v>
      </c>
      <c r="E257" s="29">
        <v>3</v>
      </c>
    </row>
    <row r="258" spans="1:5">
      <c r="A258" s="31" t="s">
        <v>90</v>
      </c>
      <c r="B258" s="32" t="s">
        <v>2574</v>
      </c>
      <c r="C258" s="92" t="s">
        <v>2246</v>
      </c>
      <c r="D258" s="33" t="s">
        <v>1645</v>
      </c>
      <c r="E258" s="29">
        <v>4.5</v>
      </c>
    </row>
    <row r="259" spans="1:5">
      <c r="A259" s="31" t="s">
        <v>90</v>
      </c>
      <c r="B259" s="32" t="s">
        <v>2575</v>
      </c>
      <c r="C259" s="92" t="s">
        <v>2246</v>
      </c>
      <c r="D259" s="33" t="s">
        <v>1646</v>
      </c>
      <c r="E259" s="29">
        <v>2.5722</v>
      </c>
    </row>
    <row r="260" spans="1:5">
      <c r="A260" s="31" t="s">
        <v>90</v>
      </c>
      <c r="B260" s="32" t="s">
        <v>2576</v>
      </c>
      <c r="C260" s="92" t="s">
        <v>2246</v>
      </c>
      <c r="D260" s="33" t="s">
        <v>1646</v>
      </c>
      <c r="E260" s="29">
        <v>10.7395</v>
      </c>
    </row>
    <row r="261" spans="1:5">
      <c r="A261" s="31" t="s">
        <v>90</v>
      </c>
      <c r="B261" s="32" t="s">
        <v>2577</v>
      </c>
      <c r="C261" s="92" t="s">
        <v>2246</v>
      </c>
      <c r="D261" s="33" t="s">
        <v>1647</v>
      </c>
      <c r="E261" s="29">
        <v>16.4175</v>
      </c>
    </row>
    <row r="262" spans="1:5">
      <c r="A262" s="31" t="s">
        <v>90</v>
      </c>
      <c r="B262" s="32" t="s">
        <v>2578</v>
      </c>
      <c r="C262" s="92" t="s">
        <v>2246</v>
      </c>
      <c r="D262" s="33" t="s">
        <v>1648</v>
      </c>
      <c r="E262" s="29">
        <v>1361</v>
      </c>
    </row>
    <row r="263" spans="1:5">
      <c r="A263" s="31" t="s">
        <v>90</v>
      </c>
      <c r="B263" s="32" t="s">
        <v>2579</v>
      </c>
      <c r="C263" s="92" t="s">
        <v>2246</v>
      </c>
      <c r="D263" s="33" t="s">
        <v>1649</v>
      </c>
      <c r="E263" s="29">
        <v>882</v>
      </c>
    </row>
    <row r="264" spans="1:5">
      <c r="A264" s="31" t="s">
        <v>90</v>
      </c>
      <c r="B264" s="32" t="s">
        <v>2568</v>
      </c>
      <c r="C264" s="92" t="s">
        <v>2246</v>
      </c>
      <c r="D264" s="33" t="s">
        <v>1637</v>
      </c>
      <c r="E264" s="29">
        <v>637.69000000000005</v>
      </c>
    </row>
    <row r="265" spans="1:5">
      <c r="A265" s="31" t="s">
        <v>90</v>
      </c>
      <c r="B265" s="32" t="s">
        <v>2580</v>
      </c>
      <c r="C265" s="92" t="s">
        <v>2246</v>
      </c>
      <c r="D265" s="33" t="s">
        <v>1650</v>
      </c>
      <c r="E265" s="29">
        <v>2912</v>
      </c>
    </row>
    <row r="266" spans="1:5">
      <c r="A266" s="31" t="s">
        <v>90</v>
      </c>
      <c r="B266" s="32" t="s">
        <v>2580</v>
      </c>
      <c r="C266" s="92" t="s">
        <v>2246</v>
      </c>
      <c r="D266" s="33" t="s">
        <v>1651</v>
      </c>
      <c r="E266" s="29">
        <v>251.3</v>
      </c>
    </row>
    <row r="267" spans="1:5">
      <c r="A267" s="31" t="s">
        <v>90</v>
      </c>
      <c r="B267" s="32" t="s">
        <v>2581</v>
      </c>
      <c r="C267" s="92" t="s">
        <v>2246</v>
      </c>
      <c r="D267" s="33" t="s">
        <v>1652</v>
      </c>
      <c r="E267" s="29">
        <v>650.86</v>
      </c>
    </row>
    <row r="268" spans="1:5">
      <c r="A268" s="31" t="s">
        <v>90</v>
      </c>
      <c r="B268" s="32" t="s">
        <v>2582</v>
      </c>
      <c r="C268" s="92" t="s">
        <v>2246</v>
      </c>
      <c r="D268" s="33" t="s">
        <v>1653</v>
      </c>
      <c r="E268" s="29">
        <v>1167.9000000000001</v>
      </c>
    </row>
    <row r="269" spans="1:5">
      <c r="A269" s="31" t="s">
        <v>90</v>
      </c>
      <c r="B269" s="32" t="s">
        <v>2583</v>
      </c>
      <c r="C269" s="92" t="s">
        <v>2246</v>
      </c>
      <c r="D269" s="33" t="s">
        <v>1654</v>
      </c>
      <c r="E269" s="29">
        <v>220</v>
      </c>
    </row>
    <row r="270" spans="1:5">
      <c r="A270" s="31" t="s">
        <v>90</v>
      </c>
      <c r="B270" s="32" t="s">
        <v>2544</v>
      </c>
      <c r="C270" s="92" t="s">
        <v>2246</v>
      </c>
      <c r="D270" s="33" t="s">
        <v>1613</v>
      </c>
      <c r="E270" s="29">
        <v>188</v>
      </c>
    </row>
    <row r="271" spans="1:5">
      <c r="A271" s="31" t="s">
        <v>90</v>
      </c>
      <c r="B271" s="32" t="s">
        <v>2584</v>
      </c>
      <c r="C271" s="92" t="s">
        <v>2246</v>
      </c>
      <c r="D271" s="33" t="s">
        <v>1655</v>
      </c>
      <c r="E271" s="29">
        <v>266</v>
      </c>
    </row>
    <row r="272" spans="1:5">
      <c r="A272" s="31" t="s">
        <v>90</v>
      </c>
      <c r="B272" s="32" t="s">
        <v>2585</v>
      </c>
      <c r="C272" s="92" t="s">
        <v>2246</v>
      </c>
      <c r="D272" s="33" t="s">
        <v>1649</v>
      </c>
      <c r="E272" s="29">
        <v>640</v>
      </c>
    </row>
    <row r="273" spans="1:5">
      <c r="A273" s="31" t="s">
        <v>90</v>
      </c>
      <c r="B273" s="32" t="s">
        <v>2408</v>
      </c>
      <c r="C273" s="92" t="s">
        <v>2246</v>
      </c>
      <c r="D273" s="33" t="s">
        <v>1560</v>
      </c>
      <c r="E273" s="29">
        <v>38</v>
      </c>
    </row>
    <row r="274" spans="1:5">
      <c r="A274" s="31" t="s">
        <v>90</v>
      </c>
      <c r="B274" s="32" t="s">
        <v>2571</v>
      </c>
      <c r="C274" s="92" t="s">
        <v>2246</v>
      </c>
      <c r="D274" s="33" t="s">
        <v>1656</v>
      </c>
      <c r="E274" s="29">
        <v>0.49</v>
      </c>
    </row>
    <row r="275" spans="1:5">
      <c r="A275" s="31" t="s">
        <v>90</v>
      </c>
      <c r="B275" s="32" t="s">
        <v>2586</v>
      </c>
      <c r="C275" s="92" t="s">
        <v>2246</v>
      </c>
      <c r="D275" s="33" t="s">
        <v>1657</v>
      </c>
      <c r="E275" s="29">
        <v>64</v>
      </c>
    </row>
    <row r="276" spans="1:5">
      <c r="A276" s="31" t="s">
        <v>90</v>
      </c>
      <c r="B276" s="32" t="s">
        <v>2587</v>
      </c>
      <c r="C276" s="92" t="s">
        <v>2246</v>
      </c>
      <c r="D276" s="33" t="s">
        <v>1657</v>
      </c>
      <c r="E276" s="29">
        <v>88.5</v>
      </c>
    </row>
    <row r="277" spans="1:5">
      <c r="A277" s="31" t="s">
        <v>90</v>
      </c>
      <c r="B277" s="32" t="s">
        <v>2408</v>
      </c>
      <c r="C277" s="92" t="s">
        <v>2246</v>
      </c>
      <c r="D277" s="33" t="s">
        <v>1658</v>
      </c>
      <c r="E277" s="29">
        <v>5.8</v>
      </c>
    </row>
    <row r="278" spans="1:5">
      <c r="A278" s="31" t="s">
        <v>90</v>
      </c>
      <c r="B278" s="32" t="s">
        <v>2588</v>
      </c>
      <c r="C278" s="92" t="s">
        <v>2246</v>
      </c>
      <c r="D278" s="33" t="s">
        <v>1659</v>
      </c>
      <c r="E278" s="29">
        <v>25</v>
      </c>
    </row>
    <row r="279" spans="1:5">
      <c r="A279" s="31" t="s">
        <v>90</v>
      </c>
      <c r="B279" s="32" t="s">
        <v>2589</v>
      </c>
      <c r="C279" s="92" t="s">
        <v>2246</v>
      </c>
      <c r="D279" s="33" t="s">
        <v>1660</v>
      </c>
      <c r="E279" s="29">
        <v>7</v>
      </c>
    </row>
    <row r="280" spans="1:5">
      <c r="A280" s="31" t="s">
        <v>90</v>
      </c>
      <c r="B280" s="32" t="s">
        <v>2590</v>
      </c>
      <c r="C280" s="92" t="s">
        <v>2246</v>
      </c>
      <c r="D280" s="33" t="s">
        <v>1661</v>
      </c>
      <c r="E280" s="29">
        <v>29.4</v>
      </c>
    </row>
    <row r="281" spans="1:5">
      <c r="A281" s="31" t="s">
        <v>90</v>
      </c>
      <c r="B281" s="32" t="s">
        <v>2591</v>
      </c>
      <c r="C281" s="92" t="s">
        <v>2246</v>
      </c>
      <c r="D281" s="33" t="s">
        <v>1661</v>
      </c>
      <c r="E281" s="29">
        <v>51</v>
      </c>
    </row>
    <row r="282" spans="1:5">
      <c r="A282" s="31" t="s">
        <v>90</v>
      </c>
      <c r="B282" s="32" t="s">
        <v>2592</v>
      </c>
      <c r="C282" s="92" t="s">
        <v>2246</v>
      </c>
      <c r="D282" s="33" t="s">
        <v>1662</v>
      </c>
      <c r="E282" s="29">
        <v>6</v>
      </c>
    </row>
    <row r="283" spans="1:5">
      <c r="A283" s="31" t="s">
        <v>90</v>
      </c>
      <c r="B283" s="32" t="s">
        <v>2593</v>
      </c>
      <c r="C283" s="92" t="s">
        <v>2246</v>
      </c>
      <c r="D283" s="33" t="s">
        <v>1663</v>
      </c>
      <c r="E283" s="29">
        <v>3</v>
      </c>
    </row>
    <row r="284" spans="1:5">
      <c r="A284" s="31" t="s">
        <v>90</v>
      </c>
      <c r="B284" s="32" t="s">
        <v>2594</v>
      </c>
      <c r="C284" s="92" t="s">
        <v>2246</v>
      </c>
      <c r="D284" s="33" t="s">
        <v>1664</v>
      </c>
      <c r="E284" s="29">
        <v>24.65</v>
      </c>
    </row>
    <row r="285" spans="1:5">
      <c r="A285" s="31" t="s">
        <v>90</v>
      </c>
      <c r="B285" s="32" t="s">
        <v>2595</v>
      </c>
      <c r="C285" s="92" t="s">
        <v>2246</v>
      </c>
      <c r="D285" s="33" t="s">
        <v>1665</v>
      </c>
      <c r="E285" s="29">
        <v>5</v>
      </c>
    </row>
    <row r="286" spans="1:5">
      <c r="A286" s="31" t="s">
        <v>90</v>
      </c>
      <c r="B286" s="32" t="s">
        <v>2408</v>
      </c>
      <c r="C286" s="92" t="s">
        <v>2246</v>
      </c>
      <c r="D286" s="33" t="s">
        <v>1666</v>
      </c>
      <c r="E286" s="29">
        <v>2</v>
      </c>
    </row>
    <row r="287" spans="1:5">
      <c r="A287" s="31" t="s">
        <v>90</v>
      </c>
      <c r="B287" s="32" t="s">
        <v>2408</v>
      </c>
      <c r="C287" s="92" t="s">
        <v>2246</v>
      </c>
      <c r="D287" s="33" t="s">
        <v>1667</v>
      </c>
      <c r="E287" s="29">
        <v>5.45</v>
      </c>
    </row>
    <row r="288" spans="1:5">
      <c r="A288" s="31" t="s">
        <v>90</v>
      </c>
      <c r="B288" s="32" t="s">
        <v>2596</v>
      </c>
      <c r="C288" s="92" t="s">
        <v>2246</v>
      </c>
      <c r="D288" s="33" t="s">
        <v>1668</v>
      </c>
      <c r="E288" s="29">
        <v>6</v>
      </c>
    </row>
    <row r="289" spans="1:5">
      <c r="A289" s="31" t="s">
        <v>90</v>
      </c>
      <c r="B289" s="32" t="s">
        <v>2597</v>
      </c>
      <c r="C289" s="92" t="s">
        <v>2246</v>
      </c>
      <c r="D289" s="33" t="s">
        <v>1669</v>
      </c>
      <c r="E289" s="29">
        <v>5.2</v>
      </c>
    </row>
    <row r="290" spans="1:5">
      <c r="A290" s="31" t="s">
        <v>90</v>
      </c>
      <c r="B290" s="32" t="s">
        <v>2598</v>
      </c>
      <c r="C290" s="92" t="s">
        <v>2246</v>
      </c>
      <c r="D290" s="33" t="s">
        <v>1670</v>
      </c>
      <c r="E290" s="29">
        <v>4</v>
      </c>
    </row>
    <row r="291" spans="1:5">
      <c r="A291" s="31" t="s">
        <v>90</v>
      </c>
      <c r="B291" s="32" t="s">
        <v>2599</v>
      </c>
      <c r="C291" s="92" t="s">
        <v>2246</v>
      </c>
      <c r="D291" s="33" t="s">
        <v>1671</v>
      </c>
      <c r="E291" s="29">
        <v>50</v>
      </c>
    </row>
    <row r="292" spans="1:5">
      <c r="A292" s="31" t="s">
        <v>90</v>
      </c>
      <c r="B292" s="32" t="s">
        <v>2600</v>
      </c>
      <c r="C292" s="92" t="s">
        <v>2246</v>
      </c>
      <c r="D292" s="33" t="s">
        <v>1672</v>
      </c>
      <c r="E292" s="29">
        <v>100</v>
      </c>
    </row>
    <row r="293" spans="1:5">
      <c r="A293" s="31" t="s">
        <v>90</v>
      </c>
      <c r="B293" s="32" t="s">
        <v>2601</v>
      </c>
      <c r="C293" s="92" t="s">
        <v>2246</v>
      </c>
      <c r="D293" s="33" t="s">
        <v>1673</v>
      </c>
      <c r="E293" s="29">
        <v>40</v>
      </c>
    </row>
    <row r="294" spans="1:5">
      <c r="A294" s="31" t="s">
        <v>90</v>
      </c>
      <c r="B294" s="32" t="s">
        <v>2602</v>
      </c>
      <c r="C294" s="92" t="s">
        <v>2246</v>
      </c>
      <c r="D294" s="33" t="s">
        <v>1674</v>
      </c>
      <c r="E294" s="29">
        <v>4.21455</v>
      </c>
    </row>
    <row r="295" spans="1:5">
      <c r="A295" s="31" t="s">
        <v>90</v>
      </c>
      <c r="B295" s="32" t="s">
        <v>2603</v>
      </c>
      <c r="C295" s="92" t="s">
        <v>2246</v>
      </c>
      <c r="D295" s="33" t="s">
        <v>1675</v>
      </c>
      <c r="E295" s="29">
        <v>5.68</v>
      </c>
    </row>
    <row r="296" spans="1:5">
      <c r="A296" s="31" t="s">
        <v>90</v>
      </c>
      <c r="B296" s="32" t="s">
        <v>2604</v>
      </c>
      <c r="C296" s="92" t="s">
        <v>2246</v>
      </c>
      <c r="D296" s="33" t="s">
        <v>1675</v>
      </c>
      <c r="E296" s="29">
        <v>16.8</v>
      </c>
    </row>
    <row r="297" spans="1:5">
      <c r="A297" s="31" t="s">
        <v>90</v>
      </c>
      <c r="B297" s="32" t="s">
        <v>2605</v>
      </c>
      <c r="C297" s="92" t="s">
        <v>2246</v>
      </c>
      <c r="D297" s="33" t="s">
        <v>1676</v>
      </c>
      <c r="E297" s="29">
        <v>19.45</v>
      </c>
    </row>
    <row r="298" spans="1:5">
      <c r="A298" s="31" t="s">
        <v>90</v>
      </c>
      <c r="B298" s="32" t="s">
        <v>2606</v>
      </c>
      <c r="C298" s="92" t="s">
        <v>2246</v>
      </c>
      <c r="D298" s="33" t="s">
        <v>1677</v>
      </c>
      <c r="E298" s="29">
        <v>281</v>
      </c>
    </row>
    <row r="299" spans="1:5">
      <c r="A299" s="31" t="s">
        <v>90</v>
      </c>
      <c r="B299" s="32" t="s">
        <v>2408</v>
      </c>
      <c r="C299" s="92" t="s">
        <v>2246</v>
      </c>
      <c r="D299" s="33" t="s">
        <v>1677</v>
      </c>
      <c r="E299" s="29">
        <v>1700</v>
      </c>
    </row>
    <row r="300" spans="1:5">
      <c r="A300" s="31" t="s">
        <v>90</v>
      </c>
      <c r="B300" s="32" t="s">
        <v>2437</v>
      </c>
      <c r="C300" s="92" t="s">
        <v>2246</v>
      </c>
      <c r="D300" s="33" t="s">
        <v>1677</v>
      </c>
      <c r="E300" s="29">
        <v>888</v>
      </c>
    </row>
    <row r="301" spans="1:5">
      <c r="A301" s="31" t="s">
        <v>90</v>
      </c>
      <c r="B301" s="32" t="s">
        <v>2408</v>
      </c>
      <c r="C301" s="92" t="s">
        <v>2246</v>
      </c>
      <c r="D301" s="33" t="s">
        <v>1678</v>
      </c>
      <c r="E301" s="29">
        <v>260</v>
      </c>
    </row>
    <row r="302" spans="1:5">
      <c r="A302" s="31" t="s">
        <v>90</v>
      </c>
      <c r="B302" s="32" t="s">
        <v>2607</v>
      </c>
      <c r="C302" s="92" t="s">
        <v>2246</v>
      </c>
      <c r="D302" s="33" t="s">
        <v>1679</v>
      </c>
      <c r="E302" s="29">
        <v>60</v>
      </c>
    </row>
    <row r="303" spans="1:5">
      <c r="A303" s="31" t="s">
        <v>90</v>
      </c>
      <c r="B303" s="32" t="s">
        <v>2608</v>
      </c>
      <c r="C303" s="92" t="s">
        <v>2246</v>
      </c>
      <c r="D303" s="33" t="s">
        <v>1678</v>
      </c>
      <c r="E303" s="29">
        <v>37.6</v>
      </c>
    </row>
    <row r="304" spans="1:5">
      <c r="A304" s="31" t="s">
        <v>90</v>
      </c>
      <c r="B304" s="32" t="s">
        <v>2408</v>
      </c>
      <c r="C304" s="92" t="s">
        <v>2246</v>
      </c>
      <c r="D304" s="33" t="s">
        <v>1680</v>
      </c>
      <c r="E304" s="29">
        <v>2</v>
      </c>
    </row>
    <row r="305" spans="1:5">
      <c r="A305" s="31" t="s">
        <v>90</v>
      </c>
      <c r="B305" s="32" t="s">
        <v>2408</v>
      </c>
      <c r="C305" s="92" t="s">
        <v>2246</v>
      </c>
      <c r="D305" s="33" t="s">
        <v>1681</v>
      </c>
      <c r="E305" s="29">
        <v>19</v>
      </c>
    </row>
    <row r="306" spans="1:5">
      <c r="A306" s="31" t="s">
        <v>90</v>
      </c>
      <c r="B306" s="32" t="s">
        <v>2408</v>
      </c>
      <c r="C306" s="92" t="s">
        <v>2246</v>
      </c>
      <c r="D306" s="33" t="s">
        <v>1682</v>
      </c>
      <c r="E306" s="29">
        <v>5</v>
      </c>
    </row>
    <row r="307" spans="1:5">
      <c r="A307" s="31" t="s">
        <v>90</v>
      </c>
      <c r="B307" s="32" t="s">
        <v>2609</v>
      </c>
      <c r="C307" s="92" t="s">
        <v>2246</v>
      </c>
      <c r="D307" s="33" t="s">
        <v>1682</v>
      </c>
      <c r="E307" s="29">
        <v>30</v>
      </c>
    </row>
    <row r="308" spans="1:5">
      <c r="A308" s="31" t="s">
        <v>90</v>
      </c>
      <c r="B308" s="32" t="s">
        <v>2610</v>
      </c>
      <c r="C308" s="92" t="s">
        <v>2246</v>
      </c>
      <c r="D308" s="33" t="s">
        <v>2750</v>
      </c>
      <c r="E308" s="29">
        <v>0.03</v>
      </c>
    </row>
    <row r="309" spans="1:5">
      <c r="A309" s="31" t="s">
        <v>90</v>
      </c>
      <c r="B309" s="32" t="s">
        <v>2611</v>
      </c>
      <c r="C309" s="92" t="s">
        <v>2246</v>
      </c>
      <c r="D309" s="33" t="s">
        <v>2751</v>
      </c>
      <c r="E309" s="29">
        <v>0.03</v>
      </c>
    </row>
    <row r="310" spans="1:5">
      <c r="A310" s="31" t="s">
        <v>90</v>
      </c>
      <c r="B310" s="32" t="s">
        <v>2612</v>
      </c>
      <c r="C310" s="92" t="s">
        <v>2246</v>
      </c>
      <c r="D310" s="33" t="s">
        <v>1683</v>
      </c>
      <c r="E310" s="29">
        <v>28</v>
      </c>
    </row>
    <row r="311" spans="1:5">
      <c r="A311" s="31" t="s">
        <v>90</v>
      </c>
      <c r="B311" s="32" t="s">
        <v>2408</v>
      </c>
      <c r="C311" s="92" t="s">
        <v>2246</v>
      </c>
      <c r="D311" s="33" t="s">
        <v>1683</v>
      </c>
      <c r="E311" s="29">
        <v>80</v>
      </c>
    </row>
    <row r="312" spans="1:5">
      <c r="A312" s="31" t="s">
        <v>90</v>
      </c>
      <c r="B312" s="32" t="s">
        <v>2613</v>
      </c>
      <c r="C312" s="92" t="s">
        <v>2246</v>
      </c>
      <c r="D312" s="33" t="s">
        <v>1684</v>
      </c>
      <c r="E312" s="29">
        <v>0.5</v>
      </c>
    </row>
    <row r="313" spans="1:5">
      <c r="A313" s="31" t="s">
        <v>90</v>
      </c>
      <c r="B313" s="32" t="s">
        <v>2614</v>
      </c>
      <c r="C313" s="92" t="s">
        <v>2246</v>
      </c>
      <c r="D313" s="33" t="s">
        <v>1685</v>
      </c>
      <c r="E313" s="29">
        <v>7.1</v>
      </c>
    </row>
    <row r="314" spans="1:5">
      <c r="A314" s="31" t="s">
        <v>90</v>
      </c>
      <c r="B314" s="32" t="s">
        <v>2575</v>
      </c>
      <c r="C314" s="92" t="s">
        <v>2246</v>
      </c>
      <c r="D314" s="33" t="s">
        <v>1686</v>
      </c>
      <c r="E314" s="29">
        <v>0.35189999999999999</v>
      </c>
    </row>
    <row r="315" spans="1:5">
      <c r="A315" s="31" t="s">
        <v>90</v>
      </c>
      <c r="B315" s="32" t="s">
        <v>2408</v>
      </c>
      <c r="C315" s="92" t="s">
        <v>2246</v>
      </c>
      <c r="D315" s="33" t="s">
        <v>1687</v>
      </c>
      <c r="E315" s="29">
        <v>3</v>
      </c>
    </row>
    <row r="316" spans="1:5">
      <c r="A316" s="31" t="s">
        <v>90</v>
      </c>
      <c r="B316" s="32" t="s">
        <v>2438</v>
      </c>
      <c r="C316" s="92" t="s">
        <v>2246</v>
      </c>
      <c r="D316" s="33" t="s">
        <v>1688</v>
      </c>
      <c r="E316" s="29">
        <v>38</v>
      </c>
    </row>
    <row r="317" spans="1:5">
      <c r="A317" s="31" t="s">
        <v>90</v>
      </c>
      <c r="B317" s="32" t="s">
        <v>2615</v>
      </c>
      <c r="C317" s="92" t="s">
        <v>2246</v>
      </c>
      <c r="D317" s="33" t="s">
        <v>1676</v>
      </c>
      <c r="E317" s="29">
        <v>101</v>
      </c>
    </row>
    <row r="318" spans="1:5">
      <c r="A318" s="31" t="s">
        <v>90</v>
      </c>
      <c r="B318" s="32" t="s">
        <v>2749</v>
      </c>
      <c r="C318" s="92" t="s">
        <v>2246</v>
      </c>
      <c r="D318" s="33" t="s">
        <v>1689</v>
      </c>
      <c r="E318" s="29">
        <v>11.377599999999999</v>
      </c>
    </row>
    <row r="319" spans="1:5">
      <c r="A319" s="31" t="s">
        <v>90</v>
      </c>
      <c r="B319" s="32" t="s">
        <v>2748</v>
      </c>
      <c r="C319" s="92" t="s">
        <v>2246</v>
      </c>
      <c r="D319" s="33" t="s">
        <v>1689</v>
      </c>
      <c r="E319" s="29">
        <v>9.2319999999999993</v>
      </c>
    </row>
    <row r="320" spans="1:5">
      <c r="A320" s="31" t="s">
        <v>90</v>
      </c>
      <c r="B320" s="32" t="s">
        <v>2747</v>
      </c>
      <c r="C320" s="92" t="s">
        <v>2246</v>
      </c>
      <c r="D320" s="33" t="s">
        <v>1690</v>
      </c>
      <c r="E320" s="29">
        <v>1.34</v>
      </c>
    </row>
    <row r="321" spans="1:5">
      <c r="A321" s="31" t="s">
        <v>90</v>
      </c>
      <c r="B321" s="32" t="s">
        <v>2746</v>
      </c>
      <c r="C321" s="92" t="s">
        <v>2246</v>
      </c>
      <c r="D321" s="33" t="s">
        <v>1689</v>
      </c>
      <c r="E321" s="29">
        <v>9.48</v>
      </c>
    </row>
    <row r="322" spans="1:5">
      <c r="A322" s="31" t="s">
        <v>90</v>
      </c>
      <c r="B322" s="32" t="s">
        <v>2745</v>
      </c>
      <c r="C322" s="92" t="s">
        <v>2246</v>
      </c>
      <c r="D322" s="33" t="s">
        <v>1677</v>
      </c>
      <c r="E322" s="29">
        <v>23.504000000000001</v>
      </c>
    </row>
    <row r="323" spans="1:5">
      <c r="A323" s="31" t="s">
        <v>90</v>
      </c>
      <c r="B323" s="32" t="s">
        <v>2744</v>
      </c>
      <c r="C323" s="92" t="s">
        <v>2246</v>
      </c>
      <c r="D323" s="33" t="s">
        <v>1689</v>
      </c>
      <c r="E323" s="29">
        <v>11.9496</v>
      </c>
    </row>
    <row r="324" spans="1:5">
      <c r="A324" s="31" t="s">
        <v>90</v>
      </c>
      <c r="B324" s="32" t="s">
        <v>2743</v>
      </c>
      <c r="C324" s="92" t="s">
        <v>2246</v>
      </c>
      <c r="D324" s="33" t="s">
        <v>1691</v>
      </c>
      <c r="E324" s="29">
        <v>6</v>
      </c>
    </row>
    <row r="325" spans="1:5">
      <c r="A325" s="31" t="s">
        <v>90</v>
      </c>
      <c r="B325" s="32" t="s">
        <v>2439</v>
      </c>
      <c r="C325" s="92" t="s">
        <v>2246</v>
      </c>
      <c r="D325" s="33" t="s">
        <v>1692</v>
      </c>
      <c r="E325" s="29">
        <v>15</v>
      </c>
    </row>
    <row r="326" spans="1:5">
      <c r="A326" s="31" t="s">
        <v>90</v>
      </c>
      <c r="B326" s="32" t="s">
        <v>2742</v>
      </c>
      <c r="C326" s="92" t="s">
        <v>2246</v>
      </c>
      <c r="D326" s="33" t="s">
        <v>1693</v>
      </c>
      <c r="E326" s="29">
        <v>149.20939999999999</v>
      </c>
    </row>
    <row r="327" spans="1:5">
      <c r="A327" s="31" t="s">
        <v>90</v>
      </c>
      <c r="B327" s="32" t="s">
        <v>2741</v>
      </c>
      <c r="C327" s="92" t="s">
        <v>2246</v>
      </c>
      <c r="D327" s="33" t="s">
        <v>1694</v>
      </c>
      <c r="E327" s="29">
        <v>90</v>
      </c>
    </row>
    <row r="328" spans="1:5">
      <c r="A328" s="31" t="s">
        <v>90</v>
      </c>
      <c r="B328" s="32" t="s">
        <v>2740</v>
      </c>
      <c r="C328" s="92" t="s">
        <v>2246</v>
      </c>
      <c r="D328" s="33" t="s">
        <v>1695</v>
      </c>
      <c r="E328" s="29">
        <v>55.79</v>
      </c>
    </row>
    <row r="329" spans="1:5">
      <c r="A329" s="31" t="s">
        <v>90</v>
      </c>
      <c r="B329" s="32" t="s">
        <v>2739</v>
      </c>
      <c r="C329" s="92" t="s">
        <v>2246</v>
      </c>
      <c r="D329" s="33" t="s">
        <v>1696</v>
      </c>
      <c r="E329" s="29">
        <v>2.5270000000000001</v>
      </c>
    </row>
    <row r="330" spans="1:5">
      <c r="A330" s="31" t="s">
        <v>90</v>
      </c>
      <c r="B330" s="32" t="s">
        <v>2738</v>
      </c>
      <c r="C330" s="92" t="s">
        <v>2246</v>
      </c>
      <c r="D330" s="33" t="s">
        <v>1693</v>
      </c>
      <c r="E330" s="29">
        <v>50</v>
      </c>
    </row>
    <row r="331" spans="1:5">
      <c r="A331" s="31" t="s">
        <v>90</v>
      </c>
      <c r="B331" s="32" t="s">
        <v>2734</v>
      </c>
      <c r="C331" s="92" t="s">
        <v>2246</v>
      </c>
      <c r="D331" s="33" t="s">
        <v>1697</v>
      </c>
      <c r="E331" s="29">
        <v>3.96</v>
      </c>
    </row>
    <row r="332" spans="1:5">
      <c r="A332" s="31" t="s">
        <v>90</v>
      </c>
      <c r="B332" s="32" t="s">
        <v>2737</v>
      </c>
      <c r="C332" s="92" t="s">
        <v>2246</v>
      </c>
      <c r="D332" s="33" t="s">
        <v>1698</v>
      </c>
      <c r="E332" s="29">
        <v>3.8</v>
      </c>
    </row>
    <row r="333" spans="1:5">
      <c r="A333" s="31" t="s">
        <v>90</v>
      </c>
      <c r="B333" s="32" t="s">
        <v>2736</v>
      </c>
      <c r="C333" s="92" t="s">
        <v>2246</v>
      </c>
      <c r="D333" s="33" t="s">
        <v>1698</v>
      </c>
      <c r="E333" s="29">
        <v>14</v>
      </c>
    </row>
    <row r="334" spans="1:5">
      <c r="A334" s="31" t="s">
        <v>90</v>
      </c>
      <c r="B334" s="32" t="s">
        <v>2732</v>
      </c>
      <c r="C334" s="92" t="s">
        <v>2246</v>
      </c>
      <c r="D334" s="33" t="s">
        <v>1698</v>
      </c>
      <c r="E334" s="29">
        <v>16.5</v>
      </c>
    </row>
    <row r="335" spans="1:5">
      <c r="A335" s="31" t="s">
        <v>90</v>
      </c>
      <c r="B335" s="32" t="s">
        <v>2735</v>
      </c>
      <c r="C335" s="92" t="s">
        <v>2246</v>
      </c>
      <c r="D335" s="33" t="s">
        <v>1699</v>
      </c>
      <c r="E335" s="29">
        <v>1.2</v>
      </c>
    </row>
    <row r="336" spans="1:5">
      <c r="A336" s="31" t="s">
        <v>90</v>
      </c>
      <c r="B336" s="32" t="s">
        <v>2734</v>
      </c>
      <c r="C336" s="92" t="s">
        <v>2246</v>
      </c>
      <c r="D336" s="33" t="s">
        <v>1698</v>
      </c>
      <c r="E336" s="29">
        <v>9.9</v>
      </c>
    </row>
    <row r="337" spans="1:5">
      <c r="A337" s="31" t="s">
        <v>90</v>
      </c>
      <c r="B337" s="32" t="s">
        <v>2733</v>
      </c>
      <c r="C337" s="92" t="s">
        <v>2246</v>
      </c>
      <c r="D337" s="33" t="s">
        <v>1700</v>
      </c>
      <c r="E337" s="29">
        <v>100</v>
      </c>
    </row>
    <row r="338" spans="1:5">
      <c r="A338" s="31" t="s">
        <v>90</v>
      </c>
      <c r="B338" s="32" t="s">
        <v>2732</v>
      </c>
      <c r="C338" s="92" t="s">
        <v>2246</v>
      </c>
      <c r="D338" s="33" t="s">
        <v>1700</v>
      </c>
      <c r="E338" s="29">
        <v>83.5</v>
      </c>
    </row>
    <row r="339" spans="1:5">
      <c r="A339" s="31" t="s">
        <v>90</v>
      </c>
      <c r="B339" s="32" t="s">
        <v>2731</v>
      </c>
      <c r="C339" s="92" t="s">
        <v>2246</v>
      </c>
      <c r="D339" s="33" t="s">
        <v>1701</v>
      </c>
      <c r="E339" s="29">
        <v>25.62</v>
      </c>
    </row>
    <row r="340" spans="1:5">
      <c r="A340" s="31" t="s">
        <v>90</v>
      </c>
      <c r="B340" s="32" t="s">
        <v>2408</v>
      </c>
      <c r="C340" s="92" t="s">
        <v>2246</v>
      </c>
      <c r="D340" s="33" t="s">
        <v>1702</v>
      </c>
      <c r="E340" s="29">
        <v>628</v>
      </c>
    </row>
    <row r="341" spans="1:5">
      <c r="A341" s="31" t="s">
        <v>90</v>
      </c>
      <c r="B341" s="32" t="s">
        <v>2439</v>
      </c>
      <c r="C341" s="92" t="s">
        <v>2246</v>
      </c>
      <c r="D341" s="33" t="s">
        <v>1703</v>
      </c>
      <c r="E341" s="29">
        <v>24</v>
      </c>
    </row>
    <row r="342" spans="1:5">
      <c r="A342" s="31" t="s">
        <v>90</v>
      </c>
      <c r="B342" s="32" t="s">
        <v>2439</v>
      </c>
      <c r="C342" s="92" t="s">
        <v>2246</v>
      </c>
      <c r="D342" s="33" t="s">
        <v>1704</v>
      </c>
      <c r="E342" s="29">
        <v>1</v>
      </c>
    </row>
    <row r="343" spans="1:5">
      <c r="A343" s="31" t="s">
        <v>90</v>
      </c>
      <c r="B343" s="32" t="s">
        <v>2730</v>
      </c>
      <c r="C343" s="92" t="s">
        <v>2246</v>
      </c>
      <c r="D343" s="33" t="s">
        <v>1705</v>
      </c>
      <c r="E343" s="29">
        <v>14.4</v>
      </c>
    </row>
    <row r="344" spans="1:5">
      <c r="A344" s="31" t="s">
        <v>90</v>
      </c>
      <c r="B344" s="32" t="s">
        <v>2729</v>
      </c>
      <c r="C344" s="92" t="s">
        <v>2246</v>
      </c>
      <c r="D344" s="33" t="s">
        <v>1706</v>
      </c>
      <c r="E344" s="29">
        <v>12</v>
      </c>
    </row>
    <row r="345" spans="1:5">
      <c r="A345" s="31" t="s">
        <v>90</v>
      </c>
      <c r="B345" s="32" t="s">
        <v>2728</v>
      </c>
      <c r="C345" s="92" t="s">
        <v>2246</v>
      </c>
      <c r="D345" s="33" t="s">
        <v>1707</v>
      </c>
      <c r="E345" s="29">
        <v>7.117</v>
      </c>
    </row>
    <row r="346" spans="1:5">
      <c r="A346" s="31" t="s">
        <v>90</v>
      </c>
      <c r="B346" s="32" t="s">
        <v>2727</v>
      </c>
      <c r="C346" s="92" t="s">
        <v>2246</v>
      </c>
      <c r="D346" s="33" t="s">
        <v>1707</v>
      </c>
      <c r="E346" s="29">
        <v>142.4</v>
      </c>
    </row>
    <row r="347" spans="1:5">
      <c r="A347" s="31" t="s">
        <v>90</v>
      </c>
      <c r="B347" s="32" t="s">
        <v>2726</v>
      </c>
      <c r="C347" s="92" t="s">
        <v>2246</v>
      </c>
      <c r="D347" s="33" t="s">
        <v>1708</v>
      </c>
      <c r="E347" s="29">
        <v>1.08</v>
      </c>
    </row>
    <row r="348" spans="1:5">
      <c r="A348" s="31" t="s">
        <v>90</v>
      </c>
      <c r="B348" s="32" t="s">
        <v>2725</v>
      </c>
      <c r="C348" s="92" t="s">
        <v>2246</v>
      </c>
      <c r="D348" s="33" t="s">
        <v>1709</v>
      </c>
      <c r="E348" s="29">
        <v>19.399999999999999</v>
      </c>
    </row>
    <row r="349" spans="1:5">
      <c r="A349" s="31" t="s">
        <v>90</v>
      </c>
      <c r="B349" s="32" t="s">
        <v>2724</v>
      </c>
      <c r="C349" s="92" t="s">
        <v>2246</v>
      </c>
      <c r="D349" s="33" t="s">
        <v>1710</v>
      </c>
      <c r="E349" s="29">
        <v>60</v>
      </c>
    </row>
    <row r="350" spans="1:5">
      <c r="A350" s="31" t="s">
        <v>90</v>
      </c>
      <c r="B350" s="32" t="s">
        <v>2723</v>
      </c>
      <c r="C350" s="92" t="s">
        <v>2246</v>
      </c>
      <c r="D350" s="33" t="s">
        <v>1711</v>
      </c>
      <c r="E350" s="29">
        <v>12.2</v>
      </c>
    </row>
    <row r="351" spans="1:5">
      <c r="A351" s="31" t="s">
        <v>90</v>
      </c>
      <c r="B351" s="32" t="s">
        <v>2722</v>
      </c>
      <c r="C351" s="92" t="s">
        <v>2246</v>
      </c>
      <c r="D351" s="33" t="s">
        <v>1712</v>
      </c>
      <c r="E351" s="29">
        <v>101</v>
      </c>
    </row>
    <row r="352" spans="1:5">
      <c r="A352" s="31" t="s">
        <v>90</v>
      </c>
      <c r="B352" s="32" t="s">
        <v>2721</v>
      </c>
      <c r="C352" s="92" t="s">
        <v>2246</v>
      </c>
      <c r="D352" s="33" t="s">
        <v>1713</v>
      </c>
      <c r="E352" s="29">
        <v>200</v>
      </c>
    </row>
    <row r="353" spans="1:5">
      <c r="A353" s="31" t="s">
        <v>90</v>
      </c>
      <c r="B353" s="32" t="s">
        <v>2718</v>
      </c>
      <c r="C353" s="92" t="s">
        <v>2246</v>
      </c>
      <c r="D353" s="33" t="s">
        <v>1712</v>
      </c>
      <c r="E353" s="29">
        <v>125</v>
      </c>
    </row>
    <row r="354" spans="1:5">
      <c r="A354" s="31" t="s">
        <v>90</v>
      </c>
      <c r="B354" s="32" t="s">
        <v>2720</v>
      </c>
      <c r="C354" s="92" t="s">
        <v>2246</v>
      </c>
      <c r="D354" s="33" t="s">
        <v>1714</v>
      </c>
      <c r="E354" s="29">
        <v>1000</v>
      </c>
    </row>
    <row r="355" spans="1:5">
      <c r="A355" s="31" t="s">
        <v>90</v>
      </c>
      <c r="B355" s="32" t="s">
        <v>2718</v>
      </c>
      <c r="C355" s="92" t="s">
        <v>2246</v>
      </c>
      <c r="D355" s="33" t="s">
        <v>1714</v>
      </c>
      <c r="E355" s="29">
        <v>682.11</v>
      </c>
    </row>
    <row r="356" spans="1:5">
      <c r="A356" s="31" t="s">
        <v>90</v>
      </c>
      <c r="B356" s="32" t="s">
        <v>2719</v>
      </c>
      <c r="C356" s="92" t="s">
        <v>2246</v>
      </c>
      <c r="D356" s="33" t="s">
        <v>1715</v>
      </c>
      <c r="E356" s="29">
        <v>15</v>
      </c>
    </row>
    <row r="357" spans="1:5">
      <c r="A357" s="31" t="s">
        <v>90</v>
      </c>
      <c r="B357" s="32" t="s">
        <v>2718</v>
      </c>
      <c r="C357" s="92" t="s">
        <v>2246</v>
      </c>
      <c r="D357" s="33" t="s">
        <v>1716</v>
      </c>
      <c r="E357" s="29">
        <v>58.9</v>
      </c>
    </row>
    <row r="358" spans="1:5">
      <c r="A358" s="31" t="s">
        <v>90</v>
      </c>
      <c r="B358" s="32" t="s">
        <v>2717</v>
      </c>
      <c r="C358" s="92" t="s">
        <v>2246</v>
      </c>
      <c r="D358" s="33" t="s">
        <v>1716</v>
      </c>
      <c r="E358" s="29">
        <v>28.713999999999999</v>
      </c>
    </row>
    <row r="359" spans="1:5">
      <c r="A359" s="31" t="s">
        <v>90</v>
      </c>
      <c r="B359" s="32" t="s">
        <v>2408</v>
      </c>
      <c r="C359" s="92" t="s">
        <v>2246</v>
      </c>
      <c r="D359" s="33" t="s">
        <v>1717</v>
      </c>
      <c r="E359" s="29">
        <v>56</v>
      </c>
    </row>
    <row r="360" spans="1:5">
      <c r="A360" s="31" t="s">
        <v>90</v>
      </c>
      <c r="B360" s="32" t="s">
        <v>2716</v>
      </c>
      <c r="C360" s="92" t="s">
        <v>2246</v>
      </c>
      <c r="D360" s="33" t="s">
        <v>1718</v>
      </c>
      <c r="E360" s="29">
        <v>30</v>
      </c>
    </row>
    <row r="361" spans="1:5">
      <c r="A361" s="31" t="s">
        <v>90</v>
      </c>
      <c r="B361" s="32" t="s">
        <v>2408</v>
      </c>
      <c r="C361" s="92" t="s">
        <v>2246</v>
      </c>
      <c r="D361" s="33" t="s">
        <v>1719</v>
      </c>
      <c r="E361" s="29">
        <v>2538</v>
      </c>
    </row>
    <row r="362" spans="1:5">
      <c r="A362" s="31" t="s">
        <v>90</v>
      </c>
      <c r="B362" s="32" t="s">
        <v>2715</v>
      </c>
      <c r="C362" s="92" t="s">
        <v>2246</v>
      </c>
      <c r="D362" s="33" t="s">
        <v>1719</v>
      </c>
      <c r="E362" s="29">
        <v>1168.1101249999999</v>
      </c>
    </row>
    <row r="363" spans="1:5">
      <c r="A363" s="31" t="s">
        <v>90</v>
      </c>
      <c r="B363" s="32" t="s">
        <v>2714</v>
      </c>
      <c r="C363" s="92" t="s">
        <v>2246</v>
      </c>
      <c r="D363" s="33" t="s">
        <v>1720</v>
      </c>
      <c r="E363" s="29">
        <v>54.92</v>
      </c>
    </row>
    <row r="364" spans="1:5">
      <c r="A364" s="31" t="s">
        <v>90</v>
      </c>
      <c r="B364" s="32" t="s">
        <v>2713</v>
      </c>
      <c r="C364" s="92" t="s">
        <v>2246</v>
      </c>
      <c r="D364" s="33" t="s">
        <v>1680</v>
      </c>
      <c r="E364" s="29">
        <v>38</v>
      </c>
    </row>
    <row r="365" spans="1:5">
      <c r="A365" s="31" t="s">
        <v>90</v>
      </c>
      <c r="B365" s="32" t="s">
        <v>2713</v>
      </c>
      <c r="C365" s="92" t="s">
        <v>2246</v>
      </c>
      <c r="D365" s="33" t="s">
        <v>1721</v>
      </c>
      <c r="E365" s="29">
        <v>28.52</v>
      </c>
    </row>
    <row r="366" spans="1:5">
      <c r="A366" s="31" t="s">
        <v>90</v>
      </c>
      <c r="B366" s="32" t="s">
        <v>2408</v>
      </c>
      <c r="C366" s="92" t="s">
        <v>2246</v>
      </c>
      <c r="D366" s="33" t="s">
        <v>1722</v>
      </c>
      <c r="E366" s="29">
        <v>9</v>
      </c>
    </row>
    <row r="367" spans="1:5">
      <c r="A367" s="31" t="s">
        <v>90</v>
      </c>
      <c r="B367" s="32" t="s">
        <v>2712</v>
      </c>
      <c r="C367" s="92" t="s">
        <v>2246</v>
      </c>
      <c r="D367" s="33" t="s">
        <v>1722</v>
      </c>
      <c r="E367" s="29">
        <v>6</v>
      </c>
    </row>
    <row r="368" spans="1:5">
      <c r="A368" s="31" t="s">
        <v>90</v>
      </c>
      <c r="B368" s="32" t="s">
        <v>2711</v>
      </c>
      <c r="C368" s="92" t="s">
        <v>2246</v>
      </c>
      <c r="D368" s="33" t="s">
        <v>1723</v>
      </c>
      <c r="E368" s="29">
        <v>48.85</v>
      </c>
    </row>
    <row r="369" spans="1:5">
      <c r="A369" s="31" t="s">
        <v>90</v>
      </c>
      <c r="B369" s="32" t="s">
        <v>2408</v>
      </c>
      <c r="C369" s="92" t="s">
        <v>2246</v>
      </c>
      <c r="D369" s="33" t="s">
        <v>1724</v>
      </c>
      <c r="E369" s="29">
        <v>1</v>
      </c>
    </row>
    <row r="370" spans="1:5">
      <c r="A370" s="31" t="s">
        <v>90</v>
      </c>
      <c r="B370" s="32" t="s">
        <v>2710</v>
      </c>
      <c r="C370" s="92" t="s">
        <v>2246</v>
      </c>
      <c r="D370" s="33" t="s">
        <v>1725</v>
      </c>
      <c r="E370" s="29">
        <v>18</v>
      </c>
    </row>
    <row r="371" spans="1:5">
      <c r="A371" s="31" t="s">
        <v>90</v>
      </c>
      <c r="B371" s="32" t="s">
        <v>2440</v>
      </c>
      <c r="C371" s="92" t="s">
        <v>2246</v>
      </c>
      <c r="D371" s="33" t="s">
        <v>1726</v>
      </c>
      <c r="E371" s="29">
        <v>327.9</v>
      </c>
    </row>
    <row r="372" spans="1:5">
      <c r="A372" s="31" t="s">
        <v>90</v>
      </c>
      <c r="B372" s="32" t="s">
        <v>2408</v>
      </c>
      <c r="C372" s="92" t="s">
        <v>2246</v>
      </c>
      <c r="D372" s="33" t="s">
        <v>1727</v>
      </c>
      <c r="E372" s="29">
        <v>16</v>
      </c>
    </row>
    <row r="373" spans="1:5">
      <c r="A373" s="31" t="s">
        <v>90</v>
      </c>
      <c r="B373" s="32" t="s">
        <v>2707</v>
      </c>
      <c r="C373" s="92" t="s">
        <v>2246</v>
      </c>
      <c r="D373" s="33" t="s">
        <v>1727</v>
      </c>
      <c r="E373" s="29">
        <v>4</v>
      </c>
    </row>
    <row r="374" spans="1:5">
      <c r="A374" s="31" t="s">
        <v>90</v>
      </c>
      <c r="B374" s="32" t="s">
        <v>2709</v>
      </c>
      <c r="C374" s="92" t="s">
        <v>2246</v>
      </c>
      <c r="D374" s="33" t="s">
        <v>1728</v>
      </c>
      <c r="E374" s="29">
        <v>11.2</v>
      </c>
    </row>
    <row r="375" spans="1:5">
      <c r="A375" s="31" t="s">
        <v>90</v>
      </c>
      <c r="B375" s="32" t="s">
        <v>2708</v>
      </c>
      <c r="C375" s="92" t="s">
        <v>2246</v>
      </c>
      <c r="D375" s="33" t="s">
        <v>1729</v>
      </c>
      <c r="E375" s="29">
        <v>2</v>
      </c>
    </row>
    <row r="376" spans="1:5">
      <c r="A376" s="31" t="s">
        <v>90</v>
      </c>
      <c r="B376" s="32" t="s">
        <v>2408</v>
      </c>
      <c r="C376" s="92" t="s">
        <v>2246</v>
      </c>
      <c r="D376" s="33" t="s">
        <v>1730</v>
      </c>
      <c r="E376" s="29">
        <v>132</v>
      </c>
    </row>
    <row r="377" spans="1:5">
      <c r="A377" s="31" t="s">
        <v>90</v>
      </c>
      <c r="B377" s="32" t="s">
        <v>2408</v>
      </c>
      <c r="C377" s="92" t="s">
        <v>2246</v>
      </c>
      <c r="D377" s="33" t="s">
        <v>1731</v>
      </c>
      <c r="E377" s="29">
        <v>51</v>
      </c>
    </row>
    <row r="378" spans="1:5">
      <c r="A378" s="31" t="s">
        <v>90</v>
      </c>
      <c r="B378" s="32" t="s">
        <v>2408</v>
      </c>
      <c r="C378" s="92" t="s">
        <v>2246</v>
      </c>
      <c r="D378" s="33" t="s">
        <v>1732</v>
      </c>
      <c r="E378" s="29">
        <v>232</v>
      </c>
    </row>
    <row r="379" spans="1:5">
      <c r="A379" s="31" t="s">
        <v>90</v>
      </c>
      <c r="B379" s="32" t="s">
        <v>2707</v>
      </c>
      <c r="C379" s="92" t="s">
        <v>2246</v>
      </c>
      <c r="D379" s="33" t="s">
        <v>1730</v>
      </c>
      <c r="E379" s="29">
        <v>33</v>
      </c>
    </row>
    <row r="380" spans="1:5">
      <c r="A380" s="31" t="s">
        <v>90</v>
      </c>
      <c r="B380" s="32" t="s">
        <v>2706</v>
      </c>
      <c r="C380" s="92" t="s">
        <v>2246</v>
      </c>
      <c r="D380" s="33" t="s">
        <v>1732</v>
      </c>
      <c r="E380" s="29">
        <v>45.5</v>
      </c>
    </row>
    <row r="381" spans="1:5">
      <c r="A381" s="31" t="s">
        <v>90</v>
      </c>
      <c r="B381" s="32" t="s">
        <v>2705</v>
      </c>
      <c r="C381" s="92" t="s">
        <v>2246</v>
      </c>
      <c r="D381" s="33" t="s">
        <v>1733</v>
      </c>
      <c r="E381" s="29">
        <v>15</v>
      </c>
    </row>
    <row r="382" spans="1:5">
      <c r="A382" s="31" t="s">
        <v>90</v>
      </c>
      <c r="B382" s="32" t="s">
        <v>2704</v>
      </c>
      <c r="C382" s="92" t="s">
        <v>2246</v>
      </c>
      <c r="D382" s="33" t="s">
        <v>1734</v>
      </c>
      <c r="E382" s="29">
        <v>12.13</v>
      </c>
    </row>
    <row r="383" spans="1:5">
      <c r="A383" s="31" t="s">
        <v>90</v>
      </c>
      <c r="B383" s="32" t="s">
        <v>2703</v>
      </c>
      <c r="C383" s="92" t="s">
        <v>2246</v>
      </c>
      <c r="D383" s="33" t="s">
        <v>1734</v>
      </c>
      <c r="E383" s="29">
        <v>24.08</v>
      </c>
    </row>
    <row r="384" spans="1:5">
      <c r="A384" s="31" t="s">
        <v>90</v>
      </c>
      <c r="B384" s="32" t="s">
        <v>2702</v>
      </c>
      <c r="C384" s="92" t="s">
        <v>2246</v>
      </c>
      <c r="D384" s="33" t="s">
        <v>1735</v>
      </c>
      <c r="E384" s="29">
        <v>6.4</v>
      </c>
    </row>
    <row r="385" spans="1:5">
      <c r="A385" s="31" t="s">
        <v>90</v>
      </c>
      <c r="B385" s="32" t="s">
        <v>2701</v>
      </c>
      <c r="C385" s="92" t="s">
        <v>2246</v>
      </c>
      <c r="D385" s="33" t="s">
        <v>1498</v>
      </c>
      <c r="E385" s="29">
        <v>58.462000000000003</v>
      </c>
    </row>
    <row r="386" spans="1:5">
      <c r="A386" s="31" t="s">
        <v>90</v>
      </c>
      <c r="B386" s="32" t="s">
        <v>2408</v>
      </c>
      <c r="C386" s="92" t="s">
        <v>2246</v>
      </c>
      <c r="D386" s="33" t="s">
        <v>1736</v>
      </c>
      <c r="E386" s="29">
        <v>11.21</v>
      </c>
    </row>
    <row r="387" spans="1:5">
      <c r="A387" s="31" t="s">
        <v>90</v>
      </c>
      <c r="B387" s="32" t="s">
        <v>2700</v>
      </c>
      <c r="C387" s="92" t="s">
        <v>2246</v>
      </c>
      <c r="D387" s="33" t="s">
        <v>1737</v>
      </c>
      <c r="E387" s="29">
        <v>20.91</v>
      </c>
    </row>
    <row r="388" spans="1:5">
      <c r="A388" s="31" t="s">
        <v>90</v>
      </c>
      <c r="B388" s="32" t="s">
        <v>2408</v>
      </c>
      <c r="C388" s="92" t="s">
        <v>2246</v>
      </c>
      <c r="D388" s="33" t="s">
        <v>1738</v>
      </c>
      <c r="E388" s="29">
        <v>3</v>
      </c>
    </row>
    <row r="389" spans="1:5">
      <c r="A389" s="31" t="s">
        <v>90</v>
      </c>
      <c r="B389" s="32" t="s">
        <v>2408</v>
      </c>
      <c r="C389" s="92" t="s">
        <v>2246</v>
      </c>
      <c r="D389" s="33" t="s">
        <v>1739</v>
      </c>
      <c r="E389" s="29">
        <v>1.5</v>
      </c>
    </row>
    <row r="390" spans="1:5">
      <c r="A390" s="31" t="s">
        <v>90</v>
      </c>
      <c r="B390" s="32" t="s">
        <v>2408</v>
      </c>
      <c r="C390" s="92" t="s">
        <v>2246</v>
      </c>
      <c r="D390" s="33" t="s">
        <v>1740</v>
      </c>
      <c r="E390" s="29">
        <v>2.66</v>
      </c>
    </row>
    <row r="391" spans="1:5">
      <c r="A391" s="31" t="s">
        <v>90</v>
      </c>
      <c r="B391" s="32" t="s">
        <v>2699</v>
      </c>
      <c r="C391" s="92" t="s">
        <v>2246</v>
      </c>
      <c r="D391" s="33" t="s">
        <v>1741</v>
      </c>
      <c r="E391" s="29">
        <v>16.8</v>
      </c>
    </row>
    <row r="392" spans="1:5">
      <c r="A392" s="31" t="s">
        <v>90</v>
      </c>
      <c r="B392" s="32" t="s">
        <v>2698</v>
      </c>
      <c r="C392" s="92" t="s">
        <v>2246</v>
      </c>
      <c r="D392" s="33" t="s">
        <v>1742</v>
      </c>
      <c r="E392" s="29">
        <v>10.55</v>
      </c>
    </row>
    <row r="393" spans="1:5">
      <c r="A393" s="31" t="s">
        <v>90</v>
      </c>
      <c r="B393" s="32" t="s">
        <v>2408</v>
      </c>
      <c r="C393" s="92" t="s">
        <v>2246</v>
      </c>
      <c r="D393" s="33" t="s">
        <v>1743</v>
      </c>
      <c r="E393" s="29">
        <v>6</v>
      </c>
    </row>
    <row r="394" spans="1:5">
      <c r="A394" s="31" t="s">
        <v>90</v>
      </c>
      <c r="B394" s="32" t="s">
        <v>2697</v>
      </c>
      <c r="C394" s="92" t="s">
        <v>2246</v>
      </c>
      <c r="D394" s="33" t="s">
        <v>1744</v>
      </c>
      <c r="E394" s="29">
        <v>11.71</v>
      </c>
    </row>
    <row r="395" spans="1:5">
      <c r="A395" s="31" t="s">
        <v>90</v>
      </c>
      <c r="B395" s="32" t="s">
        <v>2408</v>
      </c>
      <c r="C395" s="92" t="s">
        <v>2246</v>
      </c>
      <c r="D395" s="33" t="s">
        <v>1745</v>
      </c>
      <c r="E395" s="29">
        <v>4</v>
      </c>
    </row>
    <row r="396" spans="1:5">
      <c r="A396" s="31" t="s">
        <v>90</v>
      </c>
      <c r="B396" s="32" t="s">
        <v>2408</v>
      </c>
      <c r="C396" s="92" t="s">
        <v>2246</v>
      </c>
      <c r="D396" s="33" t="s">
        <v>1746</v>
      </c>
      <c r="E396" s="29">
        <v>68</v>
      </c>
    </row>
    <row r="397" spans="1:5">
      <c r="A397" s="31" t="s">
        <v>90</v>
      </c>
      <c r="B397" s="32" t="s">
        <v>2696</v>
      </c>
      <c r="C397" s="92" t="s">
        <v>2246</v>
      </c>
      <c r="D397" s="33" t="s">
        <v>1747</v>
      </c>
      <c r="E397" s="29">
        <v>10</v>
      </c>
    </row>
    <row r="398" spans="1:5">
      <c r="A398" s="31" t="s">
        <v>90</v>
      </c>
      <c r="B398" s="32" t="s">
        <v>2695</v>
      </c>
      <c r="C398" s="92" t="s">
        <v>2246</v>
      </c>
      <c r="D398" s="33" t="s">
        <v>1748</v>
      </c>
      <c r="E398" s="29">
        <v>8</v>
      </c>
    </row>
    <row r="399" spans="1:5">
      <c r="A399" s="31" t="s">
        <v>90</v>
      </c>
      <c r="B399" s="32" t="s">
        <v>2694</v>
      </c>
      <c r="C399" s="92" t="s">
        <v>2246</v>
      </c>
      <c r="D399" s="33" t="s">
        <v>1749</v>
      </c>
      <c r="E399" s="29">
        <v>5</v>
      </c>
    </row>
    <row r="400" spans="1:5">
      <c r="A400" s="31" t="s">
        <v>90</v>
      </c>
      <c r="B400" s="32" t="s">
        <v>2693</v>
      </c>
      <c r="C400" s="92" t="s">
        <v>2246</v>
      </c>
      <c r="D400" s="33" t="s">
        <v>1750</v>
      </c>
      <c r="E400" s="29">
        <v>0.62649999999999995</v>
      </c>
    </row>
    <row r="401" spans="1:5">
      <c r="A401" s="31" t="s">
        <v>90</v>
      </c>
      <c r="B401" s="32" t="s">
        <v>2692</v>
      </c>
      <c r="C401" s="92" t="s">
        <v>2246</v>
      </c>
      <c r="D401" s="33" t="s">
        <v>1751</v>
      </c>
      <c r="E401" s="29">
        <v>2.1</v>
      </c>
    </row>
    <row r="402" spans="1:5">
      <c r="A402" s="31" t="s">
        <v>90</v>
      </c>
      <c r="B402" s="32" t="s">
        <v>2691</v>
      </c>
      <c r="C402" s="92" t="s">
        <v>2246</v>
      </c>
      <c r="D402" s="33" t="s">
        <v>1751</v>
      </c>
      <c r="E402" s="29">
        <v>5.8</v>
      </c>
    </row>
    <row r="403" spans="1:5">
      <c r="A403" s="31" t="s">
        <v>90</v>
      </c>
      <c r="B403" s="32" t="s">
        <v>2690</v>
      </c>
      <c r="C403" s="92" t="s">
        <v>2246</v>
      </c>
      <c r="D403" s="33" t="s">
        <v>1746</v>
      </c>
      <c r="E403" s="29">
        <v>40.119999999999997</v>
      </c>
    </row>
    <row r="404" spans="1:5">
      <c r="A404" s="31" t="s">
        <v>90</v>
      </c>
      <c r="B404" s="32" t="s">
        <v>2689</v>
      </c>
      <c r="C404" s="92" t="s">
        <v>2246</v>
      </c>
      <c r="D404" s="33" t="s">
        <v>1745</v>
      </c>
      <c r="E404" s="29">
        <v>0.54</v>
      </c>
    </row>
    <row r="405" spans="1:5">
      <c r="A405" s="31" t="s">
        <v>90</v>
      </c>
      <c r="B405" s="32" t="s">
        <v>2408</v>
      </c>
      <c r="C405" s="92" t="s">
        <v>2246</v>
      </c>
      <c r="D405" s="33" t="s">
        <v>1752</v>
      </c>
      <c r="E405" s="29">
        <v>73.599999999999994</v>
      </c>
    </row>
    <row r="406" spans="1:5">
      <c r="A406" s="31" t="s">
        <v>90</v>
      </c>
      <c r="B406" s="32" t="s">
        <v>2408</v>
      </c>
      <c r="C406" s="92" t="s">
        <v>2246</v>
      </c>
      <c r="D406" s="33" t="s">
        <v>1748</v>
      </c>
      <c r="E406" s="29">
        <v>8</v>
      </c>
    </row>
    <row r="407" spans="1:5">
      <c r="A407" s="31" t="s">
        <v>90</v>
      </c>
      <c r="B407" s="32" t="s">
        <v>2408</v>
      </c>
      <c r="C407" s="92" t="s">
        <v>2246</v>
      </c>
      <c r="D407" s="33" t="s">
        <v>1749</v>
      </c>
      <c r="E407" s="29">
        <v>5</v>
      </c>
    </row>
    <row r="408" spans="1:5">
      <c r="A408" s="31" t="s">
        <v>90</v>
      </c>
      <c r="B408" s="32" t="s">
        <v>2408</v>
      </c>
      <c r="C408" s="92" t="s">
        <v>2246</v>
      </c>
      <c r="D408" s="33" t="s">
        <v>1753</v>
      </c>
      <c r="E408" s="29">
        <v>7</v>
      </c>
    </row>
    <row r="409" spans="1:5">
      <c r="A409" s="31" t="s">
        <v>90</v>
      </c>
      <c r="B409" s="32" t="s">
        <v>2687</v>
      </c>
      <c r="C409" s="92" t="s">
        <v>2246</v>
      </c>
      <c r="D409" s="33" t="s">
        <v>1754</v>
      </c>
      <c r="E409" s="29">
        <v>30.9</v>
      </c>
    </row>
    <row r="410" spans="1:5">
      <c r="A410" s="31" t="s">
        <v>90</v>
      </c>
      <c r="B410" s="32" t="s">
        <v>2688</v>
      </c>
      <c r="C410" s="92" t="s">
        <v>2246</v>
      </c>
      <c r="D410" s="33" t="s">
        <v>1755</v>
      </c>
      <c r="E410" s="29">
        <v>2.39</v>
      </c>
    </row>
    <row r="411" spans="1:5">
      <c r="A411" s="31" t="s">
        <v>90</v>
      </c>
      <c r="B411" s="32" t="s">
        <v>2408</v>
      </c>
      <c r="C411" s="92" t="s">
        <v>2246</v>
      </c>
      <c r="D411" s="33" t="s">
        <v>1756</v>
      </c>
      <c r="E411" s="29">
        <v>3</v>
      </c>
    </row>
    <row r="412" spans="1:5">
      <c r="A412" s="31" t="s">
        <v>90</v>
      </c>
      <c r="B412" s="32" t="s">
        <v>2408</v>
      </c>
      <c r="C412" s="92" t="s">
        <v>2246</v>
      </c>
      <c r="D412" s="33" t="s">
        <v>1751</v>
      </c>
      <c r="E412" s="29">
        <v>9</v>
      </c>
    </row>
    <row r="413" spans="1:5">
      <c r="A413" s="31" t="s">
        <v>90</v>
      </c>
      <c r="B413" s="32" t="s">
        <v>2686</v>
      </c>
      <c r="C413" s="92" t="s">
        <v>2246</v>
      </c>
      <c r="D413" s="33" t="s">
        <v>1757</v>
      </c>
      <c r="E413" s="29">
        <v>1.99068</v>
      </c>
    </row>
    <row r="414" spans="1:5">
      <c r="A414" s="31" t="s">
        <v>90</v>
      </c>
      <c r="B414" s="32" t="s">
        <v>2683</v>
      </c>
      <c r="C414" s="92" t="s">
        <v>2246</v>
      </c>
      <c r="D414" s="33" t="s">
        <v>1758</v>
      </c>
      <c r="E414" s="29">
        <v>1</v>
      </c>
    </row>
    <row r="415" spans="1:5">
      <c r="A415" s="31" t="s">
        <v>90</v>
      </c>
      <c r="B415" s="32" t="s">
        <v>2685</v>
      </c>
      <c r="C415" s="92" t="s">
        <v>2246</v>
      </c>
      <c r="D415" s="33" t="s">
        <v>1759</v>
      </c>
      <c r="E415" s="29">
        <v>5</v>
      </c>
    </row>
    <row r="416" spans="1:5">
      <c r="A416" s="31" t="s">
        <v>90</v>
      </c>
      <c r="B416" s="32" t="s">
        <v>2441</v>
      </c>
      <c r="C416" s="92" t="s">
        <v>2246</v>
      </c>
      <c r="D416" s="33" t="s">
        <v>1760</v>
      </c>
      <c r="E416" s="29">
        <v>3.5</v>
      </c>
    </row>
    <row r="417" spans="1:5">
      <c r="A417" s="31" t="s">
        <v>90</v>
      </c>
      <c r="B417" s="32" t="s">
        <v>2684</v>
      </c>
      <c r="C417" s="92" t="s">
        <v>2246</v>
      </c>
      <c r="D417" s="33" t="s">
        <v>1759</v>
      </c>
      <c r="E417" s="29">
        <v>30</v>
      </c>
    </row>
    <row r="418" spans="1:5">
      <c r="A418" s="31" t="s">
        <v>90</v>
      </c>
      <c r="B418" s="32" t="s">
        <v>2683</v>
      </c>
      <c r="C418" s="92" t="s">
        <v>2246</v>
      </c>
      <c r="D418" s="33" t="s">
        <v>1758</v>
      </c>
      <c r="E418" s="29">
        <v>0.53</v>
      </c>
    </row>
    <row r="419" spans="1:5">
      <c r="A419" s="31" t="s">
        <v>90</v>
      </c>
      <c r="B419" s="32" t="s">
        <v>2408</v>
      </c>
      <c r="C419" s="92" t="s">
        <v>2246</v>
      </c>
      <c r="D419" s="33" t="s">
        <v>1761</v>
      </c>
      <c r="E419" s="29">
        <v>534.34</v>
      </c>
    </row>
    <row r="420" spans="1:5">
      <c r="A420" s="31" t="s">
        <v>90</v>
      </c>
      <c r="B420" s="32" t="s">
        <v>2682</v>
      </c>
      <c r="C420" s="92" t="s">
        <v>2246</v>
      </c>
      <c r="D420" s="33" t="s">
        <v>1761</v>
      </c>
      <c r="E420" s="29">
        <v>78.959999999999994</v>
      </c>
    </row>
    <row r="421" spans="1:5">
      <c r="A421" s="31" t="s">
        <v>90</v>
      </c>
      <c r="B421" s="32" t="s">
        <v>2408</v>
      </c>
      <c r="C421" s="92" t="s">
        <v>2246</v>
      </c>
      <c r="D421" s="33" t="s">
        <v>1762</v>
      </c>
      <c r="E421" s="29">
        <v>93</v>
      </c>
    </row>
    <row r="422" spans="1:5">
      <c r="A422" s="31" t="s">
        <v>90</v>
      </c>
      <c r="B422" s="32" t="s">
        <v>2681</v>
      </c>
      <c r="C422" s="92" t="s">
        <v>2246</v>
      </c>
      <c r="D422" s="33" t="s">
        <v>1763</v>
      </c>
      <c r="E422" s="29">
        <v>148.4</v>
      </c>
    </row>
    <row r="423" spans="1:5">
      <c r="A423" s="31" t="s">
        <v>90</v>
      </c>
      <c r="B423" s="32" t="s">
        <v>2680</v>
      </c>
      <c r="C423" s="92" t="s">
        <v>2246</v>
      </c>
      <c r="D423" s="33" t="s">
        <v>1764</v>
      </c>
      <c r="E423" s="29">
        <v>80</v>
      </c>
    </row>
    <row r="424" spans="1:5">
      <c r="A424" s="31" t="s">
        <v>90</v>
      </c>
      <c r="B424" s="32" t="s">
        <v>2408</v>
      </c>
      <c r="C424" s="92" t="s">
        <v>2246</v>
      </c>
      <c r="D424" s="33" t="s">
        <v>1765</v>
      </c>
      <c r="E424" s="29">
        <v>1585</v>
      </c>
    </row>
    <row r="425" spans="1:5">
      <c r="A425" s="31" t="s">
        <v>90</v>
      </c>
      <c r="B425" s="32" t="s">
        <v>2679</v>
      </c>
      <c r="C425" s="92" t="s">
        <v>2246</v>
      </c>
      <c r="D425" s="33" t="s">
        <v>1766</v>
      </c>
      <c r="E425" s="29">
        <v>587.12810000000002</v>
      </c>
    </row>
    <row r="426" spans="1:5">
      <c r="A426" s="31" t="s">
        <v>90</v>
      </c>
      <c r="B426" s="32" t="s">
        <v>2678</v>
      </c>
      <c r="C426" s="92" t="s">
        <v>2246</v>
      </c>
      <c r="D426" s="33" t="s">
        <v>1765</v>
      </c>
      <c r="E426" s="29">
        <v>399</v>
      </c>
    </row>
    <row r="427" spans="1:5">
      <c r="A427" s="31" t="s">
        <v>90</v>
      </c>
      <c r="B427" s="32" t="s">
        <v>2408</v>
      </c>
      <c r="C427" s="92" t="s">
        <v>2246</v>
      </c>
      <c r="D427" s="33" t="s">
        <v>1767</v>
      </c>
      <c r="E427" s="29">
        <v>1215</v>
      </c>
    </row>
    <row r="428" spans="1:5">
      <c r="A428" s="31" t="s">
        <v>90</v>
      </c>
      <c r="B428" s="32" t="s">
        <v>2677</v>
      </c>
      <c r="C428" s="92" t="s">
        <v>2246</v>
      </c>
      <c r="D428" s="33" t="s">
        <v>1768</v>
      </c>
      <c r="E428" s="29">
        <v>290</v>
      </c>
    </row>
    <row r="429" spans="1:5">
      <c r="A429" s="31" t="s">
        <v>90</v>
      </c>
      <c r="B429" s="32" t="s">
        <v>2676</v>
      </c>
      <c r="C429" s="92" t="s">
        <v>2246</v>
      </c>
      <c r="D429" s="33" t="s">
        <v>1769</v>
      </c>
      <c r="E429" s="29">
        <v>44.04</v>
      </c>
    </row>
    <row r="430" spans="1:5">
      <c r="A430" s="31" t="s">
        <v>90</v>
      </c>
      <c r="B430" s="32" t="s">
        <v>2624</v>
      </c>
      <c r="C430" s="92" t="s">
        <v>2246</v>
      </c>
      <c r="D430" s="33" t="s">
        <v>1770</v>
      </c>
      <c r="E430" s="29">
        <v>138.94999999999999</v>
      </c>
    </row>
    <row r="431" spans="1:5">
      <c r="A431" s="31" t="s">
        <v>90</v>
      </c>
      <c r="B431" s="32" t="s">
        <v>2675</v>
      </c>
      <c r="C431" s="92" t="s">
        <v>2246</v>
      </c>
      <c r="D431" s="33" t="s">
        <v>1771</v>
      </c>
      <c r="E431" s="29">
        <v>107.976</v>
      </c>
    </row>
    <row r="432" spans="1:5">
      <c r="A432" s="31" t="s">
        <v>90</v>
      </c>
      <c r="B432" s="32" t="s">
        <v>2674</v>
      </c>
      <c r="C432" s="92" t="s">
        <v>2246</v>
      </c>
      <c r="D432" s="33" t="s">
        <v>1771</v>
      </c>
      <c r="E432" s="29">
        <v>377.916</v>
      </c>
    </row>
    <row r="433" spans="1:5">
      <c r="A433" s="31" t="s">
        <v>90</v>
      </c>
      <c r="B433" s="32" t="s">
        <v>2673</v>
      </c>
      <c r="C433" s="92" t="s">
        <v>2246</v>
      </c>
      <c r="D433" s="33" t="s">
        <v>1772</v>
      </c>
      <c r="E433" s="29">
        <v>294</v>
      </c>
    </row>
    <row r="434" spans="1:5">
      <c r="A434" s="31" t="s">
        <v>90</v>
      </c>
      <c r="B434" s="32" t="s">
        <v>2672</v>
      </c>
      <c r="C434" s="92" t="s">
        <v>2246</v>
      </c>
      <c r="D434" s="33" t="s">
        <v>1765</v>
      </c>
      <c r="E434" s="29">
        <v>65.5792</v>
      </c>
    </row>
    <row r="435" spans="1:5">
      <c r="A435" s="31" t="s">
        <v>90</v>
      </c>
      <c r="B435" s="32" t="s">
        <v>2464</v>
      </c>
      <c r="C435" s="92" t="s">
        <v>2246</v>
      </c>
      <c r="D435" s="33" t="s">
        <v>1773</v>
      </c>
      <c r="E435" s="29">
        <v>600</v>
      </c>
    </row>
    <row r="436" spans="1:5">
      <c r="A436" s="31" t="s">
        <v>90</v>
      </c>
      <c r="B436" s="32" t="s">
        <v>2671</v>
      </c>
      <c r="C436" s="92" t="s">
        <v>2246</v>
      </c>
      <c r="D436" s="33" t="s">
        <v>1774</v>
      </c>
      <c r="E436" s="29">
        <v>500</v>
      </c>
    </row>
    <row r="437" spans="1:5">
      <c r="A437" s="31" t="s">
        <v>90</v>
      </c>
      <c r="B437" s="32" t="s">
        <v>2464</v>
      </c>
      <c r="C437" s="92" t="s">
        <v>2246</v>
      </c>
      <c r="D437" s="33" t="s">
        <v>1775</v>
      </c>
      <c r="E437" s="29">
        <v>500</v>
      </c>
    </row>
    <row r="438" spans="1:5">
      <c r="A438" s="31" t="s">
        <v>90</v>
      </c>
      <c r="B438" s="32" t="s">
        <v>2464</v>
      </c>
      <c r="C438" s="92" t="s">
        <v>2246</v>
      </c>
      <c r="D438" s="33" t="s">
        <v>1776</v>
      </c>
      <c r="E438" s="29">
        <v>1000</v>
      </c>
    </row>
    <row r="439" spans="1:5">
      <c r="A439" s="31" t="s">
        <v>90</v>
      </c>
      <c r="B439" s="32" t="s">
        <v>2670</v>
      </c>
      <c r="C439" s="92" t="s">
        <v>2246</v>
      </c>
      <c r="D439" s="33" t="s">
        <v>1595</v>
      </c>
      <c r="E439" s="29">
        <v>105</v>
      </c>
    </row>
    <row r="440" spans="1:5">
      <c r="A440" s="31" t="s">
        <v>90</v>
      </c>
      <c r="B440" s="32" t="s">
        <v>2462</v>
      </c>
      <c r="C440" s="92" t="s">
        <v>2246</v>
      </c>
      <c r="D440" s="33" t="s">
        <v>1777</v>
      </c>
      <c r="E440" s="29">
        <v>476</v>
      </c>
    </row>
    <row r="441" spans="1:5">
      <c r="A441" s="31" t="s">
        <v>90</v>
      </c>
      <c r="B441" s="32" t="s">
        <v>2669</v>
      </c>
      <c r="C441" s="92" t="s">
        <v>2246</v>
      </c>
      <c r="D441" s="33" t="s">
        <v>1778</v>
      </c>
      <c r="E441" s="29">
        <v>6.48</v>
      </c>
    </row>
    <row r="442" spans="1:5">
      <c r="A442" s="31" t="s">
        <v>90</v>
      </c>
      <c r="B442" s="32" t="s">
        <v>2667</v>
      </c>
      <c r="C442" s="92" t="s">
        <v>2246</v>
      </c>
      <c r="D442" s="33" t="s">
        <v>1779</v>
      </c>
      <c r="E442" s="29">
        <v>81.115200000000002</v>
      </c>
    </row>
    <row r="443" spans="1:5">
      <c r="A443" s="31" t="s">
        <v>90</v>
      </c>
      <c r="B443" s="32" t="s">
        <v>2668</v>
      </c>
      <c r="C443" s="92" t="s">
        <v>2246</v>
      </c>
      <c r="D443" s="33" t="s">
        <v>1780</v>
      </c>
      <c r="E443" s="29">
        <v>682.99</v>
      </c>
    </row>
    <row r="444" spans="1:5">
      <c r="A444" s="31" t="s">
        <v>90</v>
      </c>
      <c r="B444" s="32" t="s">
        <v>2667</v>
      </c>
      <c r="C444" s="92" t="s">
        <v>2246</v>
      </c>
      <c r="D444" s="33" t="s">
        <v>1781</v>
      </c>
      <c r="E444" s="29">
        <v>1650</v>
      </c>
    </row>
    <row r="445" spans="1:5">
      <c r="A445" s="31" t="s">
        <v>90</v>
      </c>
      <c r="B445" s="32" t="s">
        <v>2408</v>
      </c>
      <c r="C445" s="92" t="s">
        <v>2246</v>
      </c>
      <c r="D445" s="33" t="s">
        <v>1782</v>
      </c>
      <c r="E445" s="29">
        <v>500</v>
      </c>
    </row>
    <row r="446" spans="1:5">
      <c r="A446" s="31" t="s">
        <v>90</v>
      </c>
      <c r="B446" s="32" t="s">
        <v>2408</v>
      </c>
      <c r="C446" s="92" t="s">
        <v>2246</v>
      </c>
      <c r="D446" s="33" t="s">
        <v>1783</v>
      </c>
      <c r="E446" s="29">
        <v>610.59</v>
      </c>
    </row>
    <row r="447" spans="1:5">
      <c r="A447" s="31" t="s">
        <v>90</v>
      </c>
      <c r="B447" s="32" t="s">
        <v>2666</v>
      </c>
      <c r="C447" s="92" t="s">
        <v>2246</v>
      </c>
      <c r="D447" s="33" t="s">
        <v>1784</v>
      </c>
      <c r="E447" s="29">
        <v>120</v>
      </c>
    </row>
    <row r="448" spans="1:5">
      <c r="A448" s="31" t="s">
        <v>90</v>
      </c>
      <c r="B448" s="32" t="s">
        <v>2665</v>
      </c>
      <c r="C448" s="92" t="s">
        <v>2246</v>
      </c>
      <c r="D448" s="33" t="s">
        <v>1785</v>
      </c>
      <c r="E448" s="29">
        <v>205</v>
      </c>
    </row>
    <row r="449" spans="1:5">
      <c r="A449" s="31" t="s">
        <v>90</v>
      </c>
      <c r="B449" s="32" t="s">
        <v>2664</v>
      </c>
      <c r="C449" s="92" t="s">
        <v>2246</v>
      </c>
      <c r="D449" s="33" t="s">
        <v>1786</v>
      </c>
      <c r="E449" s="29">
        <v>29</v>
      </c>
    </row>
    <row r="450" spans="1:5">
      <c r="A450" s="31" t="s">
        <v>90</v>
      </c>
      <c r="B450" s="32" t="s">
        <v>2663</v>
      </c>
      <c r="C450" s="92" t="s">
        <v>2246</v>
      </c>
      <c r="D450" s="33" t="s">
        <v>1787</v>
      </c>
      <c r="E450" s="29">
        <v>17</v>
      </c>
    </row>
    <row r="451" spans="1:5">
      <c r="A451" s="31" t="s">
        <v>90</v>
      </c>
      <c r="B451" s="32" t="s">
        <v>2662</v>
      </c>
      <c r="C451" s="92" t="s">
        <v>2246</v>
      </c>
      <c r="D451" s="33" t="s">
        <v>1788</v>
      </c>
      <c r="E451" s="29">
        <v>15</v>
      </c>
    </row>
    <row r="452" spans="1:5">
      <c r="A452" s="31" t="s">
        <v>90</v>
      </c>
      <c r="B452" s="32" t="s">
        <v>2641</v>
      </c>
      <c r="C452" s="92" t="s">
        <v>2246</v>
      </c>
      <c r="D452" s="33" t="s">
        <v>1788</v>
      </c>
      <c r="E452" s="29">
        <v>60</v>
      </c>
    </row>
    <row r="453" spans="1:5">
      <c r="A453" s="31" t="s">
        <v>90</v>
      </c>
      <c r="B453" s="32" t="s">
        <v>2661</v>
      </c>
      <c r="C453" s="92" t="s">
        <v>2246</v>
      </c>
      <c r="D453" s="33" t="s">
        <v>1787</v>
      </c>
      <c r="E453" s="29">
        <v>57</v>
      </c>
    </row>
    <row r="454" spans="1:5">
      <c r="A454" s="31" t="s">
        <v>90</v>
      </c>
      <c r="B454" s="32" t="s">
        <v>2660</v>
      </c>
      <c r="C454" s="92" t="s">
        <v>2246</v>
      </c>
      <c r="D454" s="33" t="s">
        <v>1789</v>
      </c>
      <c r="E454" s="29">
        <v>92</v>
      </c>
    </row>
    <row r="455" spans="1:5">
      <c r="A455" s="31" t="s">
        <v>90</v>
      </c>
      <c r="B455" s="32" t="s">
        <v>2659</v>
      </c>
      <c r="C455" s="92" t="s">
        <v>2246</v>
      </c>
      <c r="D455" s="33" t="s">
        <v>1790</v>
      </c>
      <c r="E455" s="29">
        <v>5</v>
      </c>
    </row>
    <row r="456" spans="1:5">
      <c r="A456" s="31" t="s">
        <v>90</v>
      </c>
      <c r="B456" s="32" t="s">
        <v>2658</v>
      </c>
      <c r="C456" s="92" t="s">
        <v>2246</v>
      </c>
      <c r="D456" s="33" t="s">
        <v>1791</v>
      </c>
      <c r="E456" s="29">
        <v>3</v>
      </c>
    </row>
    <row r="457" spans="1:5">
      <c r="A457" s="31" t="s">
        <v>90</v>
      </c>
      <c r="B457" s="32" t="s">
        <v>2657</v>
      </c>
      <c r="C457" s="92" t="s">
        <v>2246</v>
      </c>
      <c r="D457" s="33" t="s">
        <v>1792</v>
      </c>
      <c r="E457" s="29">
        <v>0.70099999999999996</v>
      </c>
    </row>
    <row r="458" spans="1:5">
      <c r="A458" s="31" t="s">
        <v>90</v>
      </c>
      <c r="B458" s="32" t="s">
        <v>2656</v>
      </c>
      <c r="C458" s="92" t="s">
        <v>2246</v>
      </c>
      <c r="D458" s="33" t="s">
        <v>1791</v>
      </c>
      <c r="E458" s="29">
        <v>7.2</v>
      </c>
    </row>
    <row r="459" spans="1:5">
      <c r="A459" s="31" t="s">
        <v>90</v>
      </c>
      <c r="B459" s="32" t="s">
        <v>2655</v>
      </c>
      <c r="C459" s="92" t="s">
        <v>2246</v>
      </c>
      <c r="D459" s="33" t="s">
        <v>1792</v>
      </c>
      <c r="E459" s="29">
        <v>4.2060000000000004</v>
      </c>
    </row>
    <row r="460" spans="1:5">
      <c r="A460" s="31" t="s">
        <v>90</v>
      </c>
      <c r="B460" s="32" t="s">
        <v>2654</v>
      </c>
      <c r="C460" s="92" t="s">
        <v>2246</v>
      </c>
      <c r="D460" s="33" t="s">
        <v>1793</v>
      </c>
      <c r="E460" s="29">
        <v>0.35049999999999998</v>
      </c>
    </row>
    <row r="461" spans="1:5">
      <c r="A461" s="31" t="s">
        <v>90</v>
      </c>
      <c r="B461" s="32" t="s">
        <v>2641</v>
      </c>
      <c r="C461" s="92" t="s">
        <v>2246</v>
      </c>
      <c r="D461" s="33" t="s">
        <v>1788</v>
      </c>
      <c r="E461" s="29">
        <v>10</v>
      </c>
    </row>
    <row r="462" spans="1:5">
      <c r="A462" s="31" t="s">
        <v>90</v>
      </c>
      <c r="B462" s="32" t="s">
        <v>2653</v>
      </c>
      <c r="C462" s="92" t="s">
        <v>2246</v>
      </c>
      <c r="D462" s="33" t="s">
        <v>1794</v>
      </c>
      <c r="E462" s="29">
        <v>5</v>
      </c>
    </row>
    <row r="463" spans="1:5">
      <c r="A463" s="31" t="s">
        <v>90</v>
      </c>
      <c r="B463" s="32" t="s">
        <v>2652</v>
      </c>
      <c r="C463" s="92" t="s">
        <v>2246</v>
      </c>
      <c r="D463" s="33" t="s">
        <v>1795</v>
      </c>
      <c r="E463" s="29">
        <v>55.841999999999999</v>
      </c>
    </row>
    <row r="464" spans="1:5">
      <c r="A464" s="31" t="s">
        <v>90</v>
      </c>
      <c r="B464" s="32" t="s">
        <v>2651</v>
      </c>
      <c r="C464" s="92" t="s">
        <v>2246</v>
      </c>
      <c r="D464" s="33" t="s">
        <v>1796</v>
      </c>
      <c r="E464" s="29">
        <v>17</v>
      </c>
    </row>
    <row r="465" spans="1:5">
      <c r="A465" s="31" t="s">
        <v>90</v>
      </c>
      <c r="B465" s="32" t="s">
        <v>2408</v>
      </c>
      <c r="C465" s="92" t="s">
        <v>2246</v>
      </c>
      <c r="D465" s="33" t="s">
        <v>1791</v>
      </c>
      <c r="E465" s="29">
        <v>700</v>
      </c>
    </row>
    <row r="466" spans="1:5">
      <c r="A466" s="31" t="s">
        <v>90</v>
      </c>
      <c r="B466" s="32" t="s">
        <v>2650</v>
      </c>
      <c r="C466" s="92" t="s">
        <v>2246</v>
      </c>
      <c r="D466" s="33" t="s">
        <v>1791</v>
      </c>
      <c r="E466" s="29">
        <v>150</v>
      </c>
    </row>
    <row r="467" spans="1:5">
      <c r="A467" s="31" t="s">
        <v>90</v>
      </c>
      <c r="B467" s="32" t="s">
        <v>2649</v>
      </c>
      <c r="C467" s="92" t="s">
        <v>2246</v>
      </c>
      <c r="D467" s="33" t="s">
        <v>1791</v>
      </c>
      <c r="E467" s="29">
        <v>4</v>
      </c>
    </row>
    <row r="468" spans="1:5">
      <c r="A468" s="31" t="s">
        <v>90</v>
      </c>
      <c r="B468" s="32" t="s">
        <v>2648</v>
      </c>
      <c r="C468" s="92" t="s">
        <v>2246</v>
      </c>
      <c r="D468" s="33" t="s">
        <v>1791</v>
      </c>
      <c r="E468" s="29">
        <v>80</v>
      </c>
    </row>
    <row r="469" spans="1:5">
      <c r="A469" s="31" t="s">
        <v>90</v>
      </c>
      <c r="B469" s="32" t="s">
        <v>2647</v>
      </c>
      <c r="C469" s="92" t="s">
        <v>2246</v>
      </c>
      <c r="D469" s="33" t="s">
        <v>1791</v>
      </c>
      <c r="E469" s="29">
        <v>100</v>
      </c>
    </row>
    <row r="470" spans="1:5">
      <c r="A470" s="31" t="s">
        <v>90</v>
      </c>
      <c r="B470" s="32" t="s">
        <v>2646</v>
      </c>
      <c r="C470" s="92" t="s">
        <v>2246</v>
      </c>
      <c r="D470" s="33" t="s">
        <v>1791</v>
      </c>
      <c r="E470" s="29">
        <v>1084</v>
      </c>
    </row>
    <row r="471" spans="1:5">
      <c r="A471" s="31" t="s">
        <v>90</v>
      </c>
      <c r="B471" s="32" t="s">
        <v>2645</v>
      </c>
      <c r="C471" s="92" t="s">
        <v>2246</v>
      </c>
      <c r="D471" s="33" t="s">
        <v>1797</v>
      </c>
      <c r="E471" s="29">
        <v>3363</v>
      </c>
    </row>
    <row r="472" spans="1:5">
      <c r="A472" s="31" t="s">
        <v>90</v>
      </c>
      <c r="B472" s="32" t="s">
        <v>2644</v>
      </c>
      <c r="C472" s="92" t="s">
        <v>2246</v>
      </c>
      <c r="D472" s="33" t="s">
        <v>1794</v>
      </c>
      <c r="E472" s="29">
        <v>5</v>
      </c>
    </row>
    <row r="473" spans="1:5">
      <c r="A473" s="31" t="s">
        <v>90</v>
      </c>
      <c r="B473" s="32" t="s">
        <v>2643</v>
      </c>
      <c r="C473" s="92" t="s">
        <v>2246</v>
      </c>
      <c r="D473" s="33" t="s">
        <v>1794</v>
      </c>
      <c r="E473" s="29">
        <v>3.5</v>
      </c>
    </row>
    <row r="474" spans="1:5">
      <c r="A474" s="31" t="s">
        <v>90</v>
      </c>
      <c r="B474" s="32" t="s">
        <v>2642</v>
      </c>
      <c r="C474" s="92" t="s">
        <v>2246</v>
      </c>
      <c r="D474" s="33" t="s">
        <v>1798</v>
      </c>
      <c r="E474" s="29">
        <v>160</v>
      </c>
    </row>
    <row r="475" spans="1:5">
      <c r="A475" s="31" t="s">
        <v>90</v>
      </c>
      <c r="B475" s="32" t="s">
        <v>2641</v>
      </c>
      <c r="C475" s="92" t="s">
        <v>2246</v>
      </c>
      <c r="D475" s="33" t="s">
        <v>1788</v>
      </c>
      <c r="E475" s="29">
        <v>30</v>
      </c>
    </row>
    <row r="476" spans="1:5">
      <c r="A476" s="31" t="s">
        <v>90</v>
      </c>
      <c r="B476" s="32" t="s">
        <v>2640</v>
      </c>
      <c r="C476" s="92" t="s">
        <v>2246</v>
      </c>
      <c r="D476" s="33" t="s">
        <v>1793</v>
      </c>
      <c r="E476" s="29">
        <v>23</v>
      </c>
    </row>
    <row r="477" spans="1:5">
      <c r="A477" s="31" t="s">
        <v>90</v>
      </c>
      <c r="B477" s="32" t="s">
        <v>2639</v>
      </c>
      <c r="C477" s="92" t="s">
        <v>2246</v>
      </c>
      <c r="D477" s="33" t="s">
        <v>1799</v>
      </c>
      <c r="E477" s="29">
        <v>10</v>
      </c>
    </row>
    <row r="478" spans="1:5">
      <c r="A478" s="31" t="s">
        <v>90</v>
      </c>
      <c r="B478" s="32" t="s">
        <v>2638</v>
      </c>
      <c r="C478" s="92" t="s">
        <v>2246</v>
      </c>
      <c r="D478" s="33" t="s">
        <v>1800</v>
      </c>
      <c r="E478" s="29">
        <v>46</v>
      </c>
    </row>
    <row r="479" spans="1:5">
      <c r="A479" s="31" t="s">
        <v>90</v>
      </c>
      <c r="B479" s="32" t="s">
        <v>2637</v>
      </c>
      <c r="C479" s="92" t="s">
        <v>2246</v>
      </c>
      <c r="D479" s="33" t="s">
        <v>1801</v>
      </c>
      <c r="E479" s="29">
        <v>19</v>
      </c>
    </row>
    <row r="480" spans="1:5">
      <c r="A480" s="31" t="s">
        <v>90</v>
      </c>
      <c r="B480" s="32" t="s">
        <v>2636</v>
      </c>
      <c r="C480" s="92" t="s">
        <v>2246</v>
      </c>
      <c r="D480" s="33" t="s">
        <v>1802</v>
      </c>
      <c r="E480" s="29">
        <v>6</v>
      </c>
    </row>
    <row r="481" spans="1:5">
      <c r="A481" s="31" t="s">
        <v>90</v>
      </c>
      <c r="B481" s="32" t="s">
        <v>2635</v>
      </c>
      <c r="C481" s="92" t="s">
        <v>2246</v>
      </c>
      <c r="D481" s="33" t="s">
        <v>1803</v>
      </c>
      <c r="E481" s="29">
        <v>0.33600600000000003</v>
      </c>
    </row>
    <row r="482" spans="1:5">
      <c r="A482" s="31" t="s">
        <v>90</v>
      </c>
      <c r="B482" s="32" t="s">
        <v>2634</v>
      </c>
      <c r="C482" s="92" t="s">
        <v>2246</v>
      </c>
      <c r="D482" s="33" t="s">
        <v>1804</v>
      </c>
      <c r="E482" s="29">
        <v>60</v>
      </c>
    </row>
    <row r="483" spans="1:5">
      <c r="A483" s="31" t="s">
        <v>90</v>
      </c>
      <c r="B483" s="32" t="s">
        <v>2633</v>
      </c>
      <c r="C483" s="92" t="s">
        <v>2246</v>
      </c>
      <c r="D483" s="33" t="s">
        <v>1805</v>
      </c>
      <c r="E483" s="29">
        <v>222.6</v>
      </c>
    </row>
    <row r="484" spans="1:5">
      <c r="A484" s="31" t="s">
        <v>90</v>
      </c>
      <c r="B484" s="32" t="s">
        <v>2632</v>
      </c>
      <c r="C484" s="92" t="s">
        <v>2246</v>
      </c>
      <c r="D484" s="33" t="s">
        <v>1791</v>
      </c>
      <c r="E484" s="29">
        <v>81</v>
      </c>
    </row>
    <row r="485" spans="1:5">
      <c r="A485" s="31" t="s">
        <v>90</v>
      </c>
      <c r="B485" s="32" t="s">
        <v>2631</v>
      </c>
      <c r="C485" s="92" t="s">
        <v>2246</v>
      </c>
      <c r="D485" s="33" t="s">
        <v>1806</v>
      </c>
      <c r="E485" s="29">
        <v>325</v>
      </c>
    </row>
    <row r="486" spans="1:5">
      <c r="A486" s="31" t="s">
        <v>90</v>
      </c>
      <c r="B486" s="32" t="s">
        <v>2408</v>
      </c>
      <c r="C486" s="92" t="s">
        <v>2246</v>
      </c>
      <c r="D486" s="33" t="s">
        <v>1807</v>
      </c>
      <c r="E486" s="29">
        <v>328</v>
      </c>
    </row>
    <row r="487" spans="1:5">
      <c r="A487" s="31" t="s">
        <v>90</v>
      </c>
      <c r="B487" s="32" t="s">
        <v>2408</v>
      </c>
      <c r="C487" s="92" t="s">
        <v>2246</v>
      </c>
      <c r="D487" s="33" t="s">
        <v>1808</v>
      </c>
      <c r="E487" s="29">
        <v>1626</v>
      </c>
    </row>
    <row r="488" spans="1:5">
      <c r="A488" s="31" t="s">
        <v>90</v>
      </c>
      <c r="B488" s="32" t="s">
        <v>2630</v>
      </c>
      <c r="C488" s="92" t="s">
        <v>2246</v>
      </c>
      <c r="D488" s="33" t="s">
        <v>1809</v>
      </c>
      <c r="E488" s="29">
        <v>1657</v>
      </c>
    </row>
    <row r="489" spans="1:5">
      <c r="A489" s="31" t="s">
        <v>90</v>
      </c>
      <c r="B489" s="32" t="s">
        <v>2620</v>
      </c>
      <c r="C489" s="92" t="s">
        <v>2246</v>
      </c>
      <c r="D489" s="33" t="s">
        <v>1810</v>
      </c>
      <c r="E489" s="29">
        <v>23</v>
      </c>
    </row>
    <row r="490" spans="1:5">
      <c r="A490" s="31" t="s">
        <v>90</v>
      </c>
      <c r="B490" s="32" t="s">
        <v>2629</v>
      </c>
      <c r="C490" s="92" t="s">
        <v>2246</v>
      </c>
      <c r="D490" s="33" t="s">
        <v>1811</v>
      </c>
      <c r="E490" s="29">
        <v>5</v>
      </c>
    </row>
    <row r="491" spans="1:5">
      <c r="A491" s="31" t="s">
        <v>90</v>
      </c>
      <c r="B491" s="32" t="s">
        <v>2624</v>
      </c>
      <c r="C491" s="92" t="s">
        <v>2246</v>
      </c>
      <c r="D491" s="33" t="s">
        <v>1770</v>
      </c>
      <c r="E491" s="29">
        <v>267.94</v>
      </c>
    </row>
    <row r="492" spans="1:5">
      <c r="A492" s="31" t="s">
        <v>90</v>
      </c>
      <c r="B492" s="32" t="s">
        <v>2628</v>
      </c>
      <c r="C492" s="92" t="s">
        <v>2246</v>
      </c>
      <c r="D492" s="33" t="s">
        <v>1812</v>
      </c>
      <c r="E492" s="29">
        <v>21</v>
      </c>
    </row>
    <row r="493" spans="1:5">
      <c r="A493" s="31" t="s">
        <v>90</v>
      </c>
      <c r="B493" s="32" t="s">
        <v>2625</v>
      </c>
      <c r="C493" s="92" t="s">
        <v>2246</v>
      </c>
      <c r="D493" s="33" t="s">
        <v>1813</v>
      </c>
      <c r="E493" s="29">
        <v>62.14</v>
      </c>
    </row>
    <row r="494" spans="1:5">
      <c r="A494" s="31" t="s">
        <v>90</v>
      </c>
      <c r="B494" s="32" t="s">
        <v>2627</v>
      </c>
      <c r="C494" s="92" t="s">
        <v>2246</v>
      </c>
      <c r="D494" s="33" t="s">
        <v>1814</v>
      </c>
      <c r="E494" s="29">
        <v>2</v>
      </c>
    </row>
    <row r="495" spans="1:5">
      <c r="A495" s="31" t="s">
        <v>90</v>
      </c>
      <c r="B495" s="32" t="s">
        <v>2626</v>
      </c>
      <c r="C495" s="92" t="s">
        <v>2246</v>
      </c>
      <c r="D495" s="33" t="s">
        <v>1815</v>
      </c>
      <c r="E495" s="29">
        <v>33.25</v>
      </c>
    </row>
    <row r="496" spans="1:5">
      <c r="A496" s="31" t="s">
        <v>90</v>
      </c>
      <c r="B496" s="32" t="s">
        <v>2408</v>
      </c>
      <c r="C496" s="92" t="s">
        <v>2246</v>
      </c>
      <c r="D496" s="33" t="s">
        <v>1816</v>
      </c>
      <c r="E496" s="29">
        <v>291.43</v>
      </c>
    </row>
    <row r="497" spans="1:5">
      <c r="A497" s="31" t="s">
        <v>90</v>
      </c>
      <c r="B497" s="32" t="s">
        <v>2625</v>
      </c>
      <c r="C497" s="92" t="s">
        <v>2246</v>
      </c>
      <c r="D497" s="33" t="s">
        <v>1813</v>
      </c>
      <c r="E497" s="29">
        <v>7.86</v>
      </c>
    </row>
    <row r="498" spans="1:5">
      <c r="A498" s="31" t="s">
        <v>90</v>
      </c>
      <c r="B498" s="32" t="s">
        <v>2624</v>
      </c>
      <c r="C498" s="92" t="s">
        <v>2246</v>
      </c>
      <c r="D498" s="33" t="s">
        <v>1770</v>
      </c>
      <c r="E498" s="29">
        <v>594.74</v>
      </c>
    </row>
    <row r="499" spans="1:5">
      <c r="A499" s="31" t="s">
        <v>90</v>
      </c>
      <c r="B499" s="32" t="s">
        <v>2623</v>
      </c>
      <c r="C499" s="92" t="s">
        <v>2246</v>
      </c>
      <c r="D499" s="33" t="s">
        <v>1813</v>
      </c>
      <c r="E499" s="29">
        <v>3</v>
      </c>
    </row>
    <row r="500" spans="1:5">
      <c r="A500" s="31" t="s">
        <v>90</v>
      </c>
      <c r="B500" s="32" t="s">
        <v>2622</v>
      </c>
      <c r="C500" s="92" t="s">
        <v>2246</v>
      </c>
      <c r="D500" s="33" t="s">
        <v>1813</v>
      </c>
      <c r="E500" s="29">
        <v>2</v>
      </c>
    </row>
    <row r="501" spans="1:5">
      <c r="A501" s="31" t="s">
        <v>90</v>
      </c>
      <c r="B501" s="32" t="s">
        <v>2621</v>
      </c>
      <c r="C501" s="92" t="s">
        <v>2246</v>
      </c>
      <c r="D501" s="33" t="s">
        <v>1815</v>
      </c>
      <c r="E501" s="29">
        <v>2</v>
      </c>
    </row>
    <row r="502" spans="1:5">
      <c r="A502" s="31" t="s">
        <v>90</v>
      </c>
      <c r="B502" s="32" t="s">
        <v>2620</v>
      </c>
      <c r="C502" s="92" t="s">
        <v>2246</v>
      </c>
      <c r="D502" s="33" t="s">
        <v>1817</v>
      </c>
      <c r="E502" s="29">
        <v>20</v>
      </c>
    </row>
    <row r="503" spans="1:5">
      <c r="A503" s="31" t="s">
        <v>90</v>
      </c>
      <c r="B503" s="32" t="s">
        <v>2619</v>
      </c>
      <c r="C503" s="92" t="s">
        <v>2246</v>
      </c>
      <c r="D503" s="33" t="s">
        <v>1818</v>
      </c>
      <c r="E503" s="29">
        <v>15</v>
      </c>
    </row>
    <row r="504" spans="1:5">
      <c r="A504" s="31" t="s">
        <v>90</v>
      </c>
      <c r="B504" s="32" t="s">
        <v>2618</v>
      </c>
      <c r="C504" s="92" t="s">
        <v>2246</v>
      </c>
      <c r="D504" s="33" t="s">
        <v>1819</v>
      </c>
      <c r="E504" s="29">
        <v>2.6880000000000002</v>
      </c>
    </row>
    <row r="505" spans="1:5">
      <c r="A505" s="31" t="s">
        <v>90</v>
      </c>
      <c r="B505" s="32" t="s">
        <v>2617</v>
      </c>
      <c r="C505" s="92" t="s">
        <v>2246</v>
      </c>
      <c r="D505" s="33" t="s">
        <v>1820</v>
      </c>
      <c r="E505" s="29">
        <v>10</v>
      </c>
    </row>
    <row r="506" spans="1:5">
      <c r="A506" s="31" t="s">
        <v>90</v>
      </c>
      <c r="B506" s="32" t="s">
        <v>2616</v>
      </c>
      <c r="C506" s="92" t="s">
        <v>2246</v>
      </c>
      <c r="D506" s="33" t="s">
        <v>1821</v>
      </c>
      <c r="E506" s="29">
        <v>113</v>
      </c>
    </row>
    <row r="507" spans="1:5">
      <c r="A507" s="31" t="s">
        <v>90</v>
      </c>
      <c r="B507" s="32" t="s">
        <v>2542</v>
      </c>
      <c r="C507" s="92" t="s">
        <v>2246</v>
      </c>
      <c r="D507" s="33" t="s">
        <v>1822</v>
      </c>
      <c r="E507" s="29">
        <v>47.6</v>
      </c>
    </row>
    <row r="508" spans="1:5">
      <c r="A508" s="31" t="s">
        <v>90</v>
      </c>
      <c r="B508" s="32" t="s">
        <v>2541</v>
      </c>
      <c r="C508" s="92" t="s">
        <v>2246</v>
      </c>
      <c r="D508" s="33" t="s">
        <v>1822</v>
      </c>
      <c r="E508" s="29">
        <v>31</v>
      </c>
    </row>
    <row r="509" spans="1:5">
      <c r="A509" s="31" t="s">
        <v>90</v>
      </c>
      <c r="B509" s="32" t="s">
        <v>2540</v>
      </c>
      <c r="C509" s="92" t="s">
        <v>2246</v>
      </c>
      <c r="D509" s="33" t="s">
        <v>1823</v>
      </c>
      <c r="E509" s="29">
        <v>480</v>
      </c>
    </row>
    <row r="510" spans="1:5">
      <c r="A510" s="31" t="s">
        <v>90</v>
      </c>
      <c r="B510" s="32" t="s">
        <v>2539</v>
      </c>
      <c r="C510" s="92" t="s">
        <v>2246</v>
      </c>
      <c r="D510" s="33" t="s">
        <v>1824</v>
      </c>
      <c r="E510" s="29">
        <v>45</v>
      </c>
    </row>
    <row r="511" spans="1:5">
      <c r="A511" s="31" t="s">
        <v>90</v>
      </c>
      <c r="B511" s="32" t="s">
        <v>2538</v>
      </c>
      <c r="C511" s="92" t="s">
        <v>2246</v>
      </c>
      <c r="D511" s="33" t="s">
        <v>1825</v>
      </c>
      <c r="E511" s="29">
        <v>2</v>
      </c>
    </row>
    <row r="512" spans="1:5">
      <c r="A512" s="31" t="s">
        <v>90</v>
      </c>
      <c r="B512" s="32" t="s">
        <v>2537</v>
      </c>
      <c r="C512" s="92" t="s">
        <v>2246</v>
      </c>
      <c r="D512" s="33" t="s">
        <v>1826</v>
      </c>
      <c r="E512" s="29">
        <v>2.2999999999999998</v>
      </c>
    </row>
    <row r="513" spans="1:5">
      <c r="A513" s="31" t="s">
        <v>90</v>
      </c>
      <c r="B513" s="32" t="s">
        <v>2536</v>
      </c>
      <c r="C513" s="92" t="s">
        <v>2246</v>
      </c>
      <c r="D513" s="33" t="s">
        <v>1822</v>
      </c>
      <c r="E513" s="29">
        <v>620</v>
      </c>
    </row>
    <row r="514" spans="1:5">
      <c r="A514" s="31" t="s">
        <v>90</v>
      </c>
      <c r="B514" s="32" t="s">
        <v>2535</v>
      </c>
      <c r="C514" s="92" t="s">
        <v>2246</v>
      </c>
      <c r="D514" s="33" t="s">
        <v>1827</v>
      </c>
      <c r="E514" s="29">
        <v>10</v>
      </c>
    </row>
    <row r="515" spans="1:5">
      <c r="A515" s="31" t="s">
        <v>90</v>
      </c>
      <c r="B515" s="32" t="s">
        <v>2534</v>
      </c>
      <c r="C515" s="92" t="s">
        <v>2246</v>
      </c>
      <c r="D515" s="33" t="s">
        <v>1824</v>
      </c>
      <c r="E515" s="29">
        <v>140</v>
      </c>
    </row>
    <row r="516" spans="1:5">
      <c r="A516" s="31" t="s">
        <v>90</v>
      </c>
      <c r="B516" s="32" t="s">
        <v>2408</v>
      </c>
      <c r="C516" s="92" t="s">
        <v>2246</v>
      </c>
      <c r="D516" s="33" t="s">
        <v>1824</v>
      </c>
      <c r="E516" s="29">
        <v>1475</v>
      </c>
    </row>
    <row r="517" spans="1:5">
      <c r="A517" s="31" t="s">
        <v>90</v>
      </c>
      <c r="B517" s="32" t="s">
        <v>2533</v>
      </c>
      <c r="C517" s="92" t="s">
        <v>2246</v>
      </c>
      <c r="D517" s="33" t="s">
        <v>1824</v>
      </c>
      <c r="E517" s="29">
        <v>362</v>
      </c>
    </row>
    <row r="518" spans="1:5">
      <c r="A518" s="31" t="s">
        <v>90</v>
      </c>
      <c r="B518" s="32" t="s">
        <v>2532</v>
      </c>
      <c r="C518" s="92" t="s">
        <v>2246</v>
      </c>
      <c r="D518" s="33" t="s">
        <v>1828</v>
      </c>
      <c r="E518" s="29">
        <v>1992</v>
      </c>
    </row>
    <row r="519" spans="1:5">
      <c r="A519" s="31" t="s">
        <v>90</v>
      </c>
      <c r="B519" s="32" t="s">
        <v>2531</v>
      </c>
      <c r="C519" s="92" t="s">
        <v>2246</v>
      </c>
      <c r="D519" s="33" t="s">
        <v>1829</v>
      </c>
      <c r="E519" s="29">
        <v>3</v>
      </c>
    </row>
    <row r="520" spans="1:5">
      <c r="A520" s="31" t="s">
        <v>90</v>
      </c>
      <c r="B520" s="32" t="s">
        <v>2530</v>
      </c>
      <c r="C520" s="92" t="s">
        <v>2246</v>
      </c>
      <c r="D520" s="33" t="s">
        <v>1822</v>
      </c>
      <c r="E520" s="29">
        <v>401</v>
      </c>
    </row>
    <row r="521" spans="1:5">
      <c r="A521" s="31" t="s">
        <v>90</v>
      </c>
      <c r="B521" s="32" t="s">
        <v>2529</v>
      </c>
      <c r="C521" s="92" t="s">
        <v>2246</v>
      </c>
      <c r="D521" s="33" t="s">
        <v>1830</v>
      </c>
      <c r="E521" s="29">
        <v>97</v>
      </c>
    </row>
    <row r="522" spans="1:5">
      <c r="A522" s="31" t="s">
        <v>90</v>
      </c>
      <c r="B522" s="32" t="s">
        <v>2408</v>
      </c>
      <c r="C522" s="92" t="s">
        <v>2246</v>
      </c>
      <c r="D522" s="33" t="s">
        <v>1830</v>
      </c>
      <c r="E522" s="29">
        <v>200</v>
      </c>
    </row>
    <row r="523" spans="1:5">
      <c r="A523" s="31" t="s">
        <v>90</v>
      </c>
      <c r="B523" s="32" t="s">
        <v>2528</v>
      </c>
      <c r="C523" s="92" t="s">
        <v>2246</v>
      </c>
      <c r="D523" s="33" t="s">
        <v>1824</v>
      </c>
      <c r="E523" s="29">
        <v>29</v>
      </c>
    </row>
    <row r="524" spans="1:5">
      <c r="A524" s="31" t="s">
        <v>90</v>
      </c>
      <c r="B524" s="32" t="s">
        <v>2527</v>
      </c>
      <c r="C524" s="92" t="s">
        <v>2246</v>
      </c>
      <c r="D524" s="33" t="s">
        <v>1830</v>
      </c>
      <c r="E524" s="29">
        <v>24.44</v>
      </c>
    </row>
    <row r="525" spans="1:5">
      <c r="A525" s="31" t="s">
        <v>90</v>
      </c>
      <c r="B525" s="32" t="s">
        <v>2526</v>
      </c>
      <c r="C525" s="92" t="s">
        <v>2246</v>
      </c>
      <c r="D525" s="33" t="s">
        <v>1831</v>
      </c>
      <c r="E525" s="29">
        <v>2680</v>
      </c>
    </row>
    <row r="526" spans="1:5">
      <c r="A526" s="31" t="s">
        <v>90</v>
      </c>
      <c r="B526" s="32" t="s">
        <v>2525</v>
      </c>
      <c r="C526" s="92" t="s">
        <v>2246</v>
      </c>
      <c r="D526" s="33" t="s">
        <v>1831</v>
      </c>
      <c r="E526" s="29">
        <v>100</v>
      </c>
    </row>
    <row r="527" spans="1:5">
      <c r="A527" s="31" t="s">
        <v>90</v>
      </c>
      <c r="B527" s="32" t="s">
        <v>2524</v>
      </c>
      <c r="C527" s="92" t="s">
        <v>2246</v>
      </c>
      <c r="D527" s="33" t="s">
        <v>1822</v>
      </c>
      <c r="E527" s="29">
        <v>12</v>
      </c>
    </row>
    <row r="528" spans="1:5">
      <c r="A528" s="31" t="s">
        <v>90</v>
      </c>
      <c r="B528" s="32" t="s">
        <v>2523</v>
      </c>
      <c r="C528" s="92" t="s">
        <v>2246</v>
      </c>
      <c r="D528" s="33" t="s">
        <v>1832</v>
      </c>
      <c r="E528" s="29">
        <v>5.65</v>
      </c>
    </row>
    <row r="529" spans="1:5">
      <c r="A529" s="31" t="s">
        <v>90</v>
      </c>
      <c r="B529" s="32" t="s">
        <v>2522</v>
      </c>
      <c r="C529" s="92" t="s">
        <v>2246</v>
      </c>
      <c r="D529" s="33" t="s">
        <v>1833</v>
      </c>
      <c r="E529" s="29">
        <v>51</v>
      </c>
    </row>
    <row r="530" spans="1:5">
      <c r="A530" s="31" t="s">
        <v>90</v>
      </c>
      <c r="B530" s="32" t="s">
        <v>2408</v>
      </c>
      <c r="C530" s="92" t="s">
        <v>2246</v>
      </c>
      <c r="D530" s="33" t="s">
        <v>1834</v>
      </c>
      <c r="E530" s="29">
        <v>2500</v>
      </c>
    </row>
    <row r="531" spans="1:5">
      <c r="A531" s="31" t="s">
        <v>90</v>
      </c>
      <c r="B531" s="32" t="s">
        <v>2521</v>
      </c>
      <c r="C531" s="92" t="s">
        <v>2246</v>
      </c>
      <c r="D531" s="33" t="s">
        <v>1793</v>
      </c>
      <c r="E531" s="29">
        <v>75</v>
      </c>
    </row>
    <row r="532" spans="1:5">
      <c r="A532" s="31" t="s">
        <v>90</v>
      </c>
      <c r="B532" s="32" t="s">
        <v>2408</v>
      </c>
      <c r="C532" s="92" t="s">
        <v>2246</v>
      </c>
      <c r="D532" s="33" t="s">
        <v>1835</v>
      </c>
      <c r="E532" s="29">
        <v>3000</v>
      </c>
    </row>
    <row r="533" spans="1:5">
      <c r="A533" s="31" t="s">
        <v>90</v>
      </c>
      <c r="B533" s="32" t="s">
        <v>2520</v>
      </c>
      <c r="C533" s="92" t="s">
        <v>2246</v>
      </c>
      <c r="D533" s="33" t="s">
        <v>1836</v>
      </c>
      <c r="E533" s="29">
        <v>7.42</v>
      </c>
    </row>
    <row r="534" spans="1:5">
      <c r="A534" s="31" t="s">
        <v>90</v>
      </c>
      <c r="B534" s="32" t="s">
        <v>2519</v>
      </c>
      <c r="C534" s="92" t="s">
        <v>2246</v>
      </c>
      <c r="D534" s="33" t="s">
        <v>1837</v>
      </c>
      <c r="E534" s="29">
        <v>3100</v>
      </c>
    </row>
    <row r="535" spans="1:5">
      <c r="A535" s="31" t="s">
        <v>90</v>
      </c>
      <c r="B535" s="32" t="s">
        <v>2518</v>
      </c>
      <c r="C535" s="92" t="s">
        <v>2246</v>
      </c>
      <c r="D535" s="33" t="s">
        <v>1838</v>
      </c>
      <c r="E535" s="29">
        <v>7.42</v>
      </c>
    </row>
    <row r="536" spans="1:5">
      <c r="A536" s="31" t="s">
        <v>90</v>
      </c>
      <c r="B536" s="32" t="s">
        <v>2517</v>
      </c>
      <c r="C536" s="92" t="s">
        <v>2246</v>
      </c>
      <c r="D536" s="33" t="s">
        <v>1839</v>
      </c>
      <c r="E536" s="29">
        <v>520</v>
      </c>
    </row>
    <row r="537" spans="1:5">
      <c r="A537" s="31" t="s">
        <v>90</v>
      </c>
      <c r="B537" s="32" t="s">
        <v>2517</v>
      </c>
      <c r="C537" s="92" t="s">
        <v>2246</v>
      </c>
      <c r="D537" s="33" t="s">
        <v>1840</v>
      </c>
      <c r="E537" s="29">
        <v>78</v>
      </c>
    </row>
    <row r="538" spans="1:5">
      <c r="A538" s="31" t="s">
        <v>90</v>
      </c>
      <c r="B538" s="32" t="s">
        <v>2517</v>
      </c>
      <c r="C538" s="92" t="s">
        <v>2246</v>
      </c>
      <c r="D538" s="33" t="s">
        <v>1841</v>
      </c>
      <c r="E538" s="29">
        <v>182</v>
      </c>
    </row>
    <row r="539" spans="1:5">
      <c r="A539" s="31" t="s">
        <v>90</v>
      </c>
      <c r="B539" s="32" t="s">
        <v>2516</v>
      </c>
      <c r="C539" s="92" t="s">
        <v>2246</v>
      </c>
      <c r="D539" s="33" t="s">
        <v>1839</v>
      </c>
      <c r="E539" s="29">
        <v>45</v>
      </c>
    </row>
    <row r="540" spans="1:5">
      <c r="A540" s="31" t="s">
        <v>90</v>
      </c>
      <c r="B540" s="32" t="s">
        <v>2516</v>
      </c>
      <c r="C540" s="92" t="s">
        <v>2246</v>
      </c>
      <c r="D540" s="33" t="s">
        <v>1840</v>
      </c>
      <c r="E540" s="29">
        <v>5</v>
      </c>
    </row>
    <row r="541" spans="1:5">
      <c r="A541" s="31" t="s">
        <v>90</v>
      </c>
      <c r="B541" s="32" t="s">
        <v>2515</v>
      </c>
      <c r="C541" s="92" t="s">
        <v>2246</v>
      </c>
      <c r="D541" s="33" t="s">
        <v>1842</v>
      </c>
      <c r="E541" s="29">
        <v>30</v>
      </c>
    </row>
    <row r="542" spans="1:5">
      <c r="A542" s="31" t="s">
        <v>90</v>
      </c>
      <c r="B542" s="32" t="s">
        <v>2514</v>
      </c>
      <c r="C542" s="92" t="s">
        <v>2246</v>
      </c>
      <c r="D542" s="33" t="s">
        <v>1843</v>
      </c>
      <c r="E542" s="29">
        <v>28</v>
      </c>
    </row>
    <row r="543" spans="1:5">
      <c r="A543" s="31" t="s">
        <v>90</v>
      </c>
      <c r="B543" s="32" t="s">
        <v>2514</v>
      </c>
      <c r="C543" s="92" t="s">
        <v>2246</v>
      </c>
      <c r="D543" s="33" t="s">
        <v>1843</v>
      </c>
      <c r="E543" s="29">
        <v>14</v>
      </c>
    </row>
    <row r="544" spans="1:5">
      <c r="A544" s="31" t="s">
        <v>90</v>
      </c>
      <c r="B544" s="32" t="s">
        <v>2408</v>
      </c>
      <c r="C544" s="92" t="s">
        <v>2246</v>
      </c>
      <c r="D544" s="33" t="s">
        <v>1844</v>
      </c>
      <c r="E544" s="29">
        <v>1486</v>
      </c>
    </row>
    <row r="545" spans="1:5">
      <c r="A545" s="31" t="s">
        <v>90</v>
      </c>
      <c r="B545" s="32" t="s">
        <v>2513</v>
      </c>
      <c r="C545" s="92" t="s">
        <v>2246</v>
      </c>
      <c r="D545" s="33" t="s">
        <v>1845</v>
      </c>
      <c r="E545" s="29">
        <v>200</v>
      </c>
    </row>
    <row r="546" spans="1:5">
      <c r="A546" s="31" t="s">
        <v>90</v>
      </c>
      <c r="B546" s="32" t="s">
        <v>2512</v>
      </c>
      <c r="C546" s="92" t="s">
        <v>2246</v>
      </c>
      <c r="D546" s="33" t="s">
        <v>1846</v>
      </c>
      <c r="E546" s="29">
        <v>50</v>
      </c>
    </row>
    <row r="547" spans="1:5">
      <c r="A547" s="31" t="s">
        <v>90</v>
      </c>
      <c r="B547" s="32" t="s">
        <v>2511</v>
      </c>
      <c r="C547" s="92" t="s">
        <v>2246</v>
      </c>
      <c r="D547" s="33" t="s">
        <v>1847</v>
      </c>
      <c r="E547" s="29">
        <v>7.93</v>
      </c>
    </row>
    <row r="548" spans="1:5">
      <c r="A548" s="31" t="s">
        <v>90</v>
      </c>
      <c r="B548" s="32" t="s">
        <v>2511</v>
      </c>
      <c r="C548" s="92" t="s">
        <v>2246</v>
      </c>
      <c r="D548" s="33" t="s">
        <v>1848</v>
      </c>
      <c r="E548" s="29">
        <v>3.4</v>
      </c>
    </row>
    <row r="549" spans="1:5">
      <c r="A549" s="31" t="s">
        <v>90</v>
      </c>
      <c r="B549" s="32" t="s">
        <v>2510</v>
      </c>
      <c r="C549" s="92" t="s">
        <v>2246</v>
      </c>
      <c r="D549" s="33" t="s">
        <v>1849</v>
      </c>
      <c r="E549" s="29">
        <v>3.4</v>
      </c>
    </row>
    <row r="550" spans="1:5">
      <c r="A550" s="31" t="s">
        <v>90</v>
      </c>
      <c r="B550" s="32" t="s">
        <v>2510</v>
      </c>
      <c r="C550" s="92" t="s">
        <v>2246</v>
      </c>
      <c r="D550" s="33" t="s">
        <v>1850</v>
      </c>
      <c r="E550" s="29">
        <v>1.41</v>
      </c>
    </row>
    <row r="551" spans="1:5">
      <c r="A551" s="31" t="s">
        <v>90</v>
      </c>
      <c r="B551" s="32" t="s">
        <v>2509</v>
      </c>
      <c r="C551" s="92" t="s">
        <v>2246</v>
      </c>
      <c r="D551" s="33" t="s">
        <v>1851</v>
      </c>
      <c r="E551" s="29">
        <v>6.4734999999999996</v>
      </c>
    </row>
    <row r="552" spans="1:5">
      <c r="A552" s="31" t="s">
        <v>90</v>
      </c>
      <c r="B552" s="32" t="s">
        <v>2509</v>
      </c>
      <c r="C552" s="92" t="s">
        <v>2246</v>
      </c>
      <c r="D552" s="33" t="s">
        <v>1852</v>
      </c>
      <c r="E552" s="29">
        <v>6.4734999999999996</v>
      </c>
    </row>
    <row r="553" spans="1:5">
      <c r="A553" s="31" t="s">
        <v>90</v>
      </c>
      <c r="B553" s="32" t="s">
        <v>2508</v>
      </c>
      <c r="C553" s="92" t="s">
        <v>2246</v>
      </c>
      <c r="D553" s="33" t="s">
        <v>1853</v>
      </c>
      <c r="E553" s="29">
        <v>120</v>
      </c>
    </row>
    <row r="554" spans="1:5">
      <c r="A554" s="31" t="s">
        <v>90</v>
      </c>
      <c r="B554" s="32" t="s">
        <v>2507</v>
      </c>
      <c r="C554" s="92" t="s">
        <v>2246</v>
      </c>
      <c r="D554" s="33" t="s">
        <v>1854</v>
      </c>
      <c r="E554" s="29">
        <v>300</v>
      </c>
    </row>
    <row r="555" spans="1:5">
      <c r="A555" s="31" t="s">
        <v>90</v>
      </c>
      <c r="B555" s="32" t="s">
        <v>2506</v>
      </c>
      <c r="C555" s="92" t="s">
        <v>2246</v>
      </c>
      <c r="D555" s="33" t="s">
        <v>1855</v>
      </c>
      <c r="E555" s="29">
        <v>36</v>
      </c>
    </row>
    <row r="556" spans="1:5">
      <c r="A556" s="31" t="s">
        <v>90</v>
      </c>
      <c r="B556" s="32" t="s">
        <v>2505</v>
      </c>
      <c r="C556" s="92" t="s">
        <v>2246</v>
      </c>
      <c r="D556" s="33" t="s">
        <v>1856</v>
      </c>
      <c r="E556" s="29">
        <v>857.93</v>
      </c>
    </row>
    <row r="557" spans="1:5">
      <c r="A557" s="31" t="s">
        <v>90</v>
      </c>
      <c r="B557" s="32" t="s">
        <v>2408</v>
      </c>
      <c r="C557" s="92" t="s">
        <v>2246</v>
      </c>
      <c r="D557" s="33" t="s">
        <v>1857</v>
      </c>
      <c r="E557" s="29">
        <v>420</v>
      </c>
    </row>
    <row r="558" spans="1:5">
      <c r="A558" s="31" t="s">
        <v>90</v>
      </c>
      <c r="B558" s="32" t="s">
        <v>2408</v>
      </c>
      <c r="C558" s="92" t="s">
        <v>2246</v>
      </c>
      <c r="D558" s="33" t="s">
        <v>1856</v>
      </c>
      <c r="E558" s="29">
        <v>1316</v>
      </c>
    </row>
    <row r="559" spans="1:5">
      <c r="A559" s="31" t="s">
        <v>90</v>
      </c>
      <c r="B559" s="32" t="s">
        <v>2504</v>
      </c>
      <c r="C559" s="92" t="s">
        <v>2246</v>
      </c>
      <c r="D559" s="33" t="s">
        <v>1856</v>
      </c>
      <c r="E559" s="29">
        <v>90</v>
      </c>
    </row>
    <row r="560" spans="1:5">
      <c r="A560" s="31" t="s">
        <v>90</v>
      </c>
      <c r="B560" s="32" t="s">
        <v>2503</v>
      </c>
      <c r="C560" s="92" t="s">
        <v>2246</v>
      </c>
      <c r="D560" s="33" t="s">
        <v>1856</v>
      </c>
      <c r="E560" s="29">
        <v>142.1</v>
      </c>
    </row>
    <row r="561" spans="1:5">
      <c r="A561" s="31" t="s">
        <v>90</v>
      </c>
      <c r="B561" s="32" t="s">
        <v>2502</v>
      </c>
      <c r="C561" s="92" t="s">
        <v>2246</v>
      </c>
      <c r="D561" s="33" t="s">
        <v>1856</v>
      </c>
      <c r="E561" s="29">
        <v>538</v>
      </c>
    </row>
    <row r="562" spans="1:5">
      <c r="A562" s="31" t="s">
        <v>90</v>
      </c>
      <c r="B562" s="32" t="s">
        <v>2501</v>
      </c>
      <c r="C562" s="92" t="s">
        <v>2246</v>
      </c>
      <c r="D562" s="33" t="s">
        <v>1858</v>
      </c>
      <c r="E562" s="29">
        <v>172.07</v>
      </c>
    </row>
    <row r="563" spans="1:5">
      <c r="A563" s="31" t="s">
        <v>90</v>
      </c>
      <c r="B563" s="32" t="s">
        <v>2500</v>
      </c>
      <c r="C563" s="92" t="s">
        <v>2246</v>
      </c>
      <c r="D563" s="33" t="s">
        <v>1857</v>
      </c>
      <c r="E563" s="29">
        <v>180</v>
      </c>
    </row>
    <row r="564" spans="1:5">
      <c r="A564" s="31" t="s">
        <v>90</v>
      </c>
      <c r="B564" s="32" t="s">
        <v>2499</v>
      </c>
      <c r="C564" s="92" t="s">
        <v>2246</v>
      </c>
      <c r="D564" s="33" t="s">
        <v>1856</v>
      </c>
      <c r="E564" s="29">
        <v>594</v>
      </c>
    </row>
    <row r="565" spans="1:5">
      <c r="A565" s="31" t="s">
        <v>90</v>
      </c>
      <c r="B565" s="32" t="s">
        <v>2498</v>
      </c>
      <c r="C565" s="92" t="s">
        <v>2246</v>
      </c>
      <c r="D565" s="33" t="s">
        <v>1859</v>
      </c>
      <c r="E565" s="29">
        <v>359</v>
      </c>
    </row>
    <row r="566" spans="1:5">
      <c r="A566" s="31" t="s">
        <v>90</v>
      </c>
      <c r="B566" s="32" t="s">
        <v>2408</v>
      </c>
      <c r="C566" s="92" t="s">
        <v>2246</v>
      </c>
      <c r="D566" s="33" t="s">
        <v>1860</v>
      </c>
      <c r="E566" s="29">
        <v>693.4</v>
      </c>
    </row>
    <row r="567" spans="1:5">
      <c r="A567" s="31" t="s">
        <v>90</v>
      </c>
      <c r="B567" s="32" t="s">
        <v>2497</v>
      </c>
      <c r="C567" s="92" t="s">
        <v>2246</v>
      </c>
      <c r="D567" s="33" t="s">
        <v>1860</v>
      </c>
      <c r="E567" s="29">
        <v>60</v>
      </c>
    </row>
    <row r="568" spans="1:5">
      <c r="A568" s="31" t="s">
        <v>90</v>
      </c>
      <c r="B568" s="32" t="s">
        <v>2496</v>
      </c>
      <c r="C568" s="92" t="s">
        <v>2246</v>
      </c>
      <c r="D568" s="33" t="s">
        <v>1861</v>
      </c>
      <c r="E568" s="29">
        <v>1112</v>
      </c>
    </row>
    <row r="569" spans="1:5">
      <c r="A569" s="31" t="s">
        <v>90</v>
      </c>
      <c r="B569" s="32" t="s">
        <v>2442</v>
      </c>
      <c r="C569" s="92" t="s">
        <v>2246</v>
      </c>
      <c r="D569" s="33" t="s">
        <v>1862</v>
      </c>
      <c r="E569" s="29">
        <v>121.9</v>
      </c>
    </row>
    <row r="570" spans="1:5">
      <c r="A570" s="31" t="s">
        <v>90</v>
      </c>
      <c r="B570" s="32" t="s">
        <v>2495</v>
      </c>
      <c r="C570" s="92" t="s">
        <v>2246</v>
      </c>
      <c r="D570" s="33" t="s">
        <v>1863</v>
      </c>
      <c r="E570" s="29">
        <v>30</v>
      </c>
    </row>
    <row r="571" spans="1:5">
      <c r="A571" s="31" t="s">
        <v>90</v>
      </c>
      <c r="B571" s="32" t="s">
        <v>2494</v>
      </c>
      <c r="C571" s="92" t="s">
        <v>2246</v>
      </c>
      <c r="D571" s="33" t="s">
        <v>1864</v>
      </c>
      <c r="E571" s="29">
        <v>85.4</v>
      </c>
    </row>
    <row r="572" spans="1:5">
      <c r="A572" s="31" t="s">
        <v>90</v>
      </c>
      <c r="B572" s="32" t="s">
        <v>2494</v>
      </c>
      <c r="C572" s="92" t="s">
        <v>2246</v>
      </c>
      <c r="D572" s="33" t="s">
        <v>1864</v>
      </c>
      <c r="E572" s="29">
        <v>2.34</v>
      </c>
    </row>
    <row r="573" spans="1:5">
      <c r="A573" s="31" t="s">
        <v>90</v>
      </c>
      <c r="B573" s="32" t="s">
        <v>2493</v>
      </c>
      <c r="C573" s="92" t="s">
        <v>2246</v>
      </c>
      <c r="D573" s="33" t="s">
        <v>1865</v>
      </c>
      <c r="E573" s="29">
        <v>12</v>
      </c>
    </row>
    <row r="574" spans="1:5">
      <c r="A574" s="31" t="s">
        <v>90</v>
      </c>
      <c r="B574" s="32" t="s">
        <v>2492</v>
      </c>
      <c r="C574" s="92" t="s">
        <v>2246</v>
      </c>
      <c r="D574" s="33" t="s">
        <v>1865</v>
      </c>
      <c r="E574" s="29">
        <v>100</v>
      </c>
    </row>
    <row r="575" spans="1:5">
      <c r="A575" s="31" t="s">
        <v>90</v>
      </c>
      <c r="B575" s="32" t="s">
        <v>2491</v>
      </c>
      <c r="C575" s="92" t="s">
        <v>2246</v>
      </c>
      <c r="D575" s="33" t="s">
        <v>1865</v>
      </c>
      <c r="E575" s="29">
        <v>210</v>
      </c>
    </row>
    <row r="576" spans="1:5">
      <c r="A576" s="31" t="s">
        <v>90</v>
      </c>
      <c r="B576" s="32" t="s">
        <v>2490</v>
      </c>
      <c r="C576" s="92" t="s">
        <v>2246</v>
      </c>
      <c r="D576" s="33" t="s">
        <v>1866</v>
      </c>
      <c r="E576" s="29">
        <v>50</v>
      </c>
    </row>
    <row r="577" spans="1:5">
      <c r="A577" s="31" t="s">
        <v>90</v>
      </c>
      <c r="B577" s="32" t="s">
        <v>2489</v>
      </c>
      <c r="C577" s="92" t="s">
        <v>2246</v>
      </c>
      <c r="D577" s="33" t="s">
        <v>1867</v>
      </c>
      <c r="E577" s="29">
        <v>218</v>
      </c>
    </row>
    <row r="578" spans="1:5">
      <c r="A578" s="31" t="s">
        <v>90</v>
      </c>
      <c r="B578" s="32" t="s">
        <v>2408</v>
      </c>
      <c r="C578" s="92" t="s">
        <v>2246</v>
      </c>
      <c r="D578" s="33" t="s">
        <v>1868</v>
      </c>
      <c r="E578" s="29">
        <v>200</v>
      </c>
    </row>
    <row r="579" spans="1:5">
      <c r="A579" s="31" t="s">
        <v>90</v>
      </c>
      <c r="B579" s="32" t="s">
        <v>2488</v>
      </c>
      <c r="C579" s="92" t="s">
        <v>2246</v>
      </c>
      <c r="D579" s="33" t="s">
        <v>1868</v>
      </c>
      <c r="E579" s="29">
        <v>100</v>
      </c>
    </row>
    <row r="580" spans="1:5">
      <c r="A580" s="31" t="s">
        <v>90</v>
      </c>
      <c r="B580" s="32" t="s">
        <v>2487</v>
      </c>
      <c r="C580" s="92" t="s">
        <v>2246</v>
      </c>
      <c r="D580" s="33" t="s">
        <v>1869</v>
      </c>
      <c r="E580" s="29">
        <v>20</v>
      </c>
    </row>
    <row r="581" spans="1:5">
      <c r="A581" s="31" t="s">
        <v>90</v>
      </c>
      <c r="B581" s="32" t="s">
        <v>2486</v>
      </c>
      <c r="C581" s="92" t="s">
        <v>2246</v>
      </c>
      <c r="D581" s="33" t="s">
        <v>1867</v>
      </c>
      <c r="E581" s="29">
        <v>150</v>
      </c>
    </row>
    <row r="582" spans="1:5">
      <c r="A582" s="31" t="s">
        <v>90</v>
      </c>
      <c r="B582" s="32" t="s">
        <v>2485</v>
      </c>
      <c r="C582" s="92" t="s">
        <v>2246</v>
      </c>
      <c r="D582" s="33" t="s">
        <v>1869</v>
      </c>
      <c r="E582" s="29">
        <v>140</v>
      </c>
    </row>
    <row r="583" spans="1:5">
      <c r="A583" s="31" t="s">
        <v>90</v>
      </c>
      <c r="B583" s="32" t="s">
        <v>2484</v>
      </c>
      <c r="C583" s="92" t="s">
        <v>2246</v>
      </c>
      <c r="D583" s="33" t="s">
        <v>1870</v>
      </c>
      <c r="E583" s="29">
        <v>15.34</v>
      </c>
    </row>
    <row r="584" spans="1:5">
      <c r="A584" s="31" t="s">
        <v>90</v>
      </c>
      <c r="B584" s="32" t="s">
        <v>2483</v>
      </c>
      <c r="C584" s="92" t="s">
        <v>2246</v>
      </c>
      <c r="D584" s="33" t="s">
        <v>1871</v>
      </c>
      <c r="E584" s="29">
        <v>11.38</v>
      </c>
    </row>
    <row r="585" spans="1:5">
      <c r="A585" s="31" t="s">
        <v>90</v>
      </c>
      <c r="B585" s="32" t="s">
        <v>2482</v>
      </c>
      <c r="C585" s="92" t="s">
        <v>2246</v>
      </c>
      <c r="D585" s="33" t="s">
        <v>1872</v>
      </c>
      <c r="E585" s="29">
        <v>147</v>
      </c>
    </row>
    <row r="586" spans="1:5">
      <c r="A586" s="31" t="s">
        <v>90</v>
      </c>
      <c r="B586" s="32" t="s">
        <v>2481</v>
      </c>
      <c r="C586" s="92" t="s">
        <v>2246</v>
      </c>
      <c r="D586" s="33" t="s">
        <v>1873</v>
      </c>
      <c r="E586" s="29">
        <v>4.75</v>
      </c>
    </row>
    <row r="587" spans="1:5">
      <c r="A587" s="31" t="s">
        <v>90</v>
      </c>
      <c r="B587" s="32" t="s">
        <v>2481</v>
      </c>
      <c r="C587" s="92" t="s">
        <v>2246</v>
      </c>
      <c r="D587" s="33" t="s">
        <v>1874</v>
      </c>
      <c r="E587" s="29">
        <v>0.5</v>
      </c>
    </row>
    <row r="588" spans="1:5">
      <c r="A588" s="31" t="s">
        <v>90</v>
      </c>
      <c r="B588" s="32" t="s">
        <v>2480</v>
      </c>
      <c r="C588" s="92" t="s">
        <v>2246</v>
      </c>
      <c r="D588" s="33" t="s">
        <v>1875</v>
      </c>
      <c r="E588" s="29">
        <v>9.6</v>
      </c>
    </row>
    <row r="589" spans="1:5">
      <c r="A589" s="31" t="s">
        <v>90</v>
      </c>
      <c r="B589" s="32" t="s">
        <v>2479</v>
      </c>
      <c r="C589" s="92" t="s">
        <v>2246</v>
      </c>
      <c r="D589" s="33" t="s">
        <v>1876</v>
      </c>
      <c r="E589" s="29">
        <v>840</v>
      </c>
    </row>
    <row r="590" spans="1:5">
      <c r="A590" s="31" t="s">
        <v>90</v>
      </c>
      <c r="B590" s="32" t="s">
        <v>2478</v>
      </c>
      <c r="C590" s="92" t="s">
        <v>2246</v>
      </c>
      <c r="D590" s="33" t="s">
        <v>1877</v>
      </c>
      <c r="E590" s="29">
        <v>1184.5</v>
      </c>
    </row>
    <row r="591" spans="1:5">
      <c r="A591" s="31" t="s">
        <v>90</v>
      </c>
      <c r="B591" s="32" t="s">
        <v>2478</v>
      </c>
      <c r="C591" s="92" t="s">
        <v>2246</v>
      </c>
      <c r="D591" s="33" t="s">
        <v>1877</v>
      </c>
      <c r="E591" s="29">
        <v>838</v>
      </c>
    </row>
    <row r="592" spans="1:5">
      <c r="A592" s="31" t="s">
        <v>90</v>
      </c>
      <c r="B592" s="32" t="s">
        <v>2477</v>
      </c>
      <c r="C592" s="92" t="s">
        <v>2246</v>
      </c>
      <c r="D592" s="33" t="s">
        <v>1878</v>
      </c>
      <c r="E592" s="29">
        <v>131</v>
      </c>
    </row>
    <row r="593" spans="1:5">
      <c r="A593" s="31" t="s">
        <v>90</v>
      </c>
      <c r="B593" s="32" t="s">
        <v>2476</v>
      </c>
      <c r="C593" s="92" t="s">
        <v>2246</v>
      </c>
      <c r="D593" s="33" t="s">
        <v>1605</v>
      </c>
      <c r="E593" s="29">
        <v>260</v>
      </c>
    </row>
    <row r="594" spans="1:5">
      <c r="A594" s="31" t="s">
        <v>90</v>
      </c>
      <c r="B594" s="32" t="s">
        <v>2475</v>
      </c>
      <c r="C594" s="92" t="s">
        <v>2246</v>
      </c>
      <c r="D594" s="33" t="s">
        <v>1879</v>
      </c>
      <c r="E594" s="29">
        <v>128.112864</v>
      </c>
    </row>
    <row r="595" spans="1:5">
      <c r="A595" s="26" t="s">
        <v>1350</v>
      </c>
      <c r="B595" s="97" t="s">
        <v>2474</v>
      </c>
      <c r="C595" s="92" t="s">
        <v>2246</v>
      </c>
      <c r="D595" s="24" t="s">
        <v>1550</v>
      </c>
      <c r="E595" s="25">
        <v>60</v>
      </c>
    </row>
    <row r="596" spans="1:5">
      <c r="A596" s="26" t="s">
        <v>1350</v>
      </c>
      <c r="B596" s="97" t="s">
        <v>2443</v>
      </c>
      <c r="C596" s="92" t="s">
        <v>2246</v>
      </c>
      <c r="D596" s="24" t="s">
        <v>1551</v>
      </c>
      <c r="E596" s="25">
        <v>117.24</v>
      </c>
    </row>
    <row r="597" spans="1:5">
      <c r="A597" s="26" t="s">
        <v>1350</v>
      </c>
      <c r="B597" s="97" t="s">
        <v>2473</v>
      </c>
      <c r="C597" s="92" t="s">
        <v>2246</v>
      </c>
      <c r="D597" s="24" t="s">
        <v>1552</v>
      </c>
      <c r="E597" s="25">
        <v>35</v>
      </c>
    </row>
    <row r="598" spans="1:5">
      <c r="A598" s="26" t="s">
        <v>1350</v>
      </c>
      <c r="B598" s="97" t="s">
        <v>2472</v>
      </c>
      <c r="C598" s="92" t="s">
        <v>2246</v>
      </c>
      <c r="D598" s="24" t="s">
        <v>1553</v>
      </c>
      <c r="E598" s="25">
        <v>60</v>
      </c>
    </row>
    <row r="599" spans="1:5">
      <c r="A599" s="26" t="s">
        <v>1350</v>
      </c>
      <c r="B599" s="97" t="s">
        <v>2471</v>
      </c>
      <c r="C599" s="92" t="s">
        <v>2246</v>
      </c>
      <c r="D599" s="24" t="s">
        <v>1554</v>
      </c>
      <c r="E599" s="25">
        <v>276</v>
      </c>
    </row>
    <row r="600" spans="1:5">
      <c r="A600" s="26" t="s">
        <v>1350</v>
      </c>
      <c r="B600" s="97" t="s">
        <v>2470</v>
      </c>
      <c r="C600" s="92" t="s">
        <v>2246</v>
      </c>
      <c r="D600" s="24" t="s">
        <v>1555</v>
      </c>
      <c r="E600" s="25">
        <v>3.2</v>
      </c>
    </row>
    <row r="601" spans="1:5">
      <c r="A601" s="26" t="s">
        <v>1350</v>
      </c>
      <c r="B601" s="97" t="s">
        <v>2469</v>
      </c>
      <c r="C601" s="92" t="s">
        <v>2246</v>
      </c>
      <c r="D601" s="24" t="s">
        <v>1556</v>
      </c>
      <c r="E601" s="25">
        <v>145</v>
      </c>
    </row>
    <row r="602" spans="1:5">
      <c r="A602" s="26" t="s">
        <v>1350</v>
      </c>
      <c r="B602" s="97" t="s">
        <v>2468</v>
      </c>
      <c r="C602" s="92" t="s">
        <v>2246</v>
      </c>
      <c r="D602" s="24" t="s">
        <v>1557</v>
      </c>
      <c r="E602" s="25">
        <v>50</v>
      </c>
    </row>
    <row r="603" spans="1:5">
      <c r="A603" s="26" t="s">
        <v>1350</v>
      </c>
      <c r="B603" s="97" t="s">
        <v>2467</v>
      </c>
      <c r="C603" s="92" t="s">
        <v>2246</v>
      </c>
      <c r="D603" s="24" t="s">
        <v>1558</v>
      </c>
      <c r="E603" s="25">
        <v>3</v>
      </c>
    </row>
    <row r="604" spans="1:5">
      <c r="A604" s="26" t="s">
        <v>1350</v>
      </c>
      <c r="B604" s="97" t="s">
        <v>2467</v>
      </c>
      <c r="C604" s="92" t="s">
        <v>2246</v>
      </c>
      <c r="D604" s="24" t="s">
        <v>1559</v>
      </c>
      <c r="E604" s="25">
        <v>22</v>
      </c>
    </row>
    <row r="605" spans="1:5">
      <c r="A605" s="26" t="s">
        <v>1350</v>
      </c>
      <c r="B605" s="98" t="s">
        <v>2465</v>
      </c>
      <c r="C605" s="92" t="s">
        <v>2246</v>
      </c>
      <c r="D605" s="27" t="s">
        <v>1561</v>
      </c>
      <c r="E605" s="25">
        <v>50</v>
      </c>
    </row>
    <row r="606" spans="1:5">
      <c r="A606" s="26" t="s">
        <v>1350</v>
      </c>
      <c r="B606" s="98" t="s">
        <v>2466</v>
      </c>
      <c r="C606" s="92" t="s">
        <v>2246</v>
      </c>
      <c r="D606" s="27" t="s">
        <v>1562</v>
      </c>
      <c r="E606" s="25">
        <v>30</v>
      </c>
    </row>
    <row r="607" spans="1:5">
      <c r="A607" s="26" t="s">
        <v>1350</v>
      </c>
      <c r="B607" s="98" t="s">
        <v>2464</v>
      </c>
      <c r="C607" s="92" t="s">
        <v>2246</v>
      </c>
      <c r="D607" s="27" t="s">
        <v>1563</v>
      </c>
      <c r="E607" s="25">
        <v>100</v>
      </c>
    </row>
    <row r="608" spans="1:5">
      <c r="A608" s="26" t="s">
        <v>1350</v>
      </c>
      <c r="B608" s="98" t="s">
        <v>2464</v>
      </c>
      <c r="C608" s="92" t="s">
        <v>2246</v>
      </c>
      <c r="D608" s="27" t="s">
        <v>1564</v>
      </c>
      <c r="E608" s="25">
        <v>1800</v>
      </c>
    </row>
    <row r="609" spans="1:5">
      <c r="A609" s="26" t="s">
        <v>1350</v>
      </c>
      <c r="B609" s="98" t="s">
        <v>2463</v>
      </c>
      <c r="C609" s="92" t="s">
        <v>2246</v>
      </c>
      <c r="D609" s="27" t="s">
        <v>1565</v>
      </c>
      <c r="E609" s="25">
        <v>844</v>
      </c>
    </row>
    <row r="610" spans="1:5">
      <c r="A610" s="26" t="s">
        <v>1350</v>
      </c>
      <c r="B610" s="98" t="s">
        <v>2462</v>
      </c>
      <c r="C610" s="92" t="s">
        <v>2246</v>
      </c>
      <c r="D610" s="27" t="s">
        <v>1566</v>
      </c>
      <c r="E610" s="25">
        <v>2200</v>
      </c>
    </row>
    <row r="611" spans="1:5">
      <c r="A611" s="26" t="s">
        <v>1350</v>
      </c>
      <c r="B611" s="98" t="s">
        <v>2461</v>
      </c>
      <c r="C611" s="92" t="s">
        <v>2246</v>
      </c>
      <c r="D611" s="27" t="s">
        <v>1567</v>
      </c>
      <c r="E611" s="25">
        <v>56.54</v>
      </c>
    </row>
    <row r="612" spans="1:5">
      <c r="A612" s="26" t="s">
        <v>1350</v>
      </c>
      <c r="B612" s="98" t="s">
        <v>2460</v>
      </c>
      <c r="C612" s="92" t="s">
        <v>2246</v>
      </c>
      <c r="D612" s="27" t="s">
        <v>1568</v>
      </c>
      <c r="E612" s="25">
        <v>400</v>
      </c>
    </row>
    <row r="613" spans="1:5">
      <c r="A613" s="26" t="s">
        <v>1350</v>
      </c>
      <c r="B613" s="98" t="s">
        <v>2445</v>
      </c>
      <c r="C613" s="92" t="s">
        <v>2246</v>
      </c>
      <c r="D613" s="27" t="s">
        <v>1569</v>
      </c>
      <c r="E613" s="25">
        <v>8</v>
      </c>
    </row>
    <row r="614" spans="1:5">
      <c r="A614" s="26" t="s">
        <v>1350</v>
      </c>
      <c r="B614" s="98" t="s">
        <v>2459</v>
      </c>
      <c r="C614" s="92" t="s">
        <v>2246</v>
      </c>
      <c r="D614" s="27" t="s">
        <v>1570</v>
      </c>
      <c r="E614" s="25">
        <v>0.3095</v>
      </c>
    </row>
    <row r="615" spans="1:5">
      <c r="A615" s="26" t="s">
        <v>1350</v>
      </c>
      <c r="B615" s="98" t="s">
        <v>2408</v>
      </c>
      <c r="C615" s="92" t="s">
        <v>2246</v>
      </c>
      <c r="D615" s="27" t="s">
        <v>1571</v>
      </c>
      <c r="E615" s="25">
        <v>24</v>
      </c>
    </row>
    <row r="616" spans="1:5">
      <c r="A616" s="26" t="s">
        <v>1350</v>
      </c>
      <c r="B616" s="98" t="s">
        <v>2458</v>
      </c>
      <c r="C616" s="92" t="s">
        <v>2246</v>
      </c>
      <c r="D616" s="27" t="s">
        <v>1572</v>
      </c>
      <c r="E616" s="25">
        <v>2.2522000000000002</v>
      </c>
    </row>
    <row r="617" spans="1:5">
      <c r="A617" s="26" t="s">
        <v>1350</v>
      </c>
      <c r="B617" s="98" t="s">
        <v>2457</v>
      </c>
      <c r="C617" s="92" t="s">
        <v>2246</v>
      </c>
      <c r="D617" s="27" t="s">
        <v>1573</v>
      </c>
      <c r="E617" s="25">
        <v>1.0349999999999999</v>
      </c>
    </row>
    <row r="618" spans="1:5">
      <c r="A618" s="26" t="s">
        <v>1350</v>
      </c>
      <c r="B618" s="98" t="s">
        <v>2456</v>
      </c>
      <c r="C618" s="92" t="s">
        <v>2246</v>
      </c>
      <c r="D618" s="27" t="s">
        <v>1574</v>
      </c>
      <c r="E618" s="25">
        <v>16</v>
      </c>
    </row>
    <row r="619" spans="1:5">
      <c r="A619" s="26" t="s">
        <v>1350</v>
      </c>
      <c r="B619" s="98" t="s">
        <v>2408</v>
      </c>
      <c r="C619" s="92" t="s">
        <v>2246</v>
      </c>
      <c r="D619" s="27" t="s">
        <v>1575</v>
      </c>
      <c r="E619" s="25">
        <v>107</v>
      </c>
    </row>
    <row r="620" spans="1:5">
      <c r="A620" s="26" t="s">
        <v>1350</v>
      </c>
      <c r="B620" s="98" t="s">
        <v>2455</v>
      </c>
      <c r="C620" s="92" t="s">
        <v>2246</v>
      </c>
      <c r="D620" s="27" t="s">
        <v>1576</v>
      </c>
      <c r="E620" s="25">
        <v>76</v>
      </c>
    </row>
    <row r="621" spans="1:5">
      <c r="A621" s="26" t="s">
        <v>1350</v>
      </c>
      <c r="B621" s="98" t="s">
        <v>2455</v>
      </c>
      <c r="C621" s="92" t="s">
        <v>2246</v>
      </c>
      <c r="D621" s="27" t="s">
        <v>1577</v>
      </c>
      <c r="E621" s="25">
        <v>40</v>
      </c>
    </row>
    <row r="622" spans="1:5">
      <c r="A622" s="26" t="s">
        <v>1350</v>
      </c>
      <c r="B622" s="98" t="s">
        <v>2454</v>
      </c>
      <c r="C622" s="92" t="s">
        <v>2246</v>
      </c>
      <c r="D622" s="27" t="s">
        <v>1578</v>
      </c>
      <c r="E622" s="25">
        <v>216</v>
      </c>
    </row>
    <row r="623" spans="1:5">
      <c r="A623" s="26" t="s">
        <v>1350</v>
      </c>
      <c r="B623" s="98" t="s">
        <v>2445</v>
      </c>
      <c r="C623" s="92" t="s">
        <v>2246</v>
      </c>
      <c r="D623" s="27" t="s">
        <v>1569</v>
      </c>
      <c r="E623" s="25">
        <v>31</v>
      </c>
    </row>
    <row r="624" spans="1:5">
      <c r="A624" s="26" t="s">
        <v>1350</v>
      </c>
      <c r="B624" s="98" t="s">
        <v>2453</v>
      </c>
      <c r="C624" s="92" t="s">
        <v>2246</v>
      </c>
      <c r="D624" s="27" t="s">
        <v>1579</v>
      </c>
      <c r="E624" s="25">
        <v>45.5</v>
      </c>
    </row>
    <row r="625" spans="1:5">
      <c r="A625" s="26" t="s">
        <v>1350</v>
      </c>
      <c r="B625" s="98" t="s">
        <v>2452</v>
      </c>
      <c r="C625" s="92" t="s">
        <v>2246</v>
      </c>
      <c r="D625" s="27" t="s">
        <v>1580</v>
      </c>
      <c r="E625" s="25">
        <v>15</v>
      </c>
    </row>
    <row r="626" spans="1:5">
      <c r="A626" s="26" t="s">
        <v>1350</v>
      </c>
      <c r="B626" s="98" t="s">
        <v>2451</v>
      </c>
      <c r="C626" s="92" t="s">
        <v>2246</v>
      </c>
      <c r="D626" s="27" t="s">
        <v>1581</v>
      </c>
      <c r="E626" s="25">
        <v>126</v>
      </c>
    </row>
    <row r="627" spans="1:5">
      <c r="A627" s="26" t="s">
        <v>1350</v>
      </c>
      <c r="B627" s="98" t="s">
        <v>2448</v>
      </c>
      <c r="C627" s="92" t="s">
        <v>2246</v>
      </c>
      <c r="D627" s="27" t="s">
        <v>1582</v>
      </c>
      <c r="E627" s="25">
        <v>60</v>
      </c>
    </row>
    <row r="628" spans="1:5">
      <c r="A628" s="26" t="s">
        <v>1350</v>
      </c>
      <c r="B628" s="98" t="s">
        <v>2450</v>
      </c>
      <c r="C628" s="92" t="s">
        <v>2246</v>
      </c>
      <c r="D628" s="27" t="s">
        <v>1560</v>
      </c>
      <c r="E628" s="25">
        <v>59.185000000000002</v>
      </c>
    </row>
    <row r="629" spans="1:5">
      <c r="A629" s="26" t="s">
        <v>1350</v>
      </c>
      <c r="B629" s="98" t="s">
        <v>2449</v>
      </c>
      <c r="C629" s="92" t="s">
        <v>2246</v>
      </c>
      <c r="D629" s="27" t="s">
        <v>1583</v>
      </c>
      <c r="E629" s="25">
        <v>11.57</v>
      </c>
    </row>
    <row r="630" spans="1:5">
      <c r="A630" s="26" t="s">
        <v>1350</v>
      </c>
      <c r="B630" s="98" t="s">
        <v>2448</v>
      </c>
      <c r="C630" s="92" t="s">
        <v>2246</v>
      </c>
      <c r="D630" s="27" t="s">
        <v>1584</v>
      </c>
      <c r="E630" s="25">
        <v>32</v>
      </c>
    </row>
    <row r="631" spans="1:5">
      <c r="A631" s="26" t="s">
        <v>1350</v>
      </c>
      <c r="B631" s="98" t="s">
        <v>2447</v>
      </c>
      <c r="C631" s="92" t="s">
        <v>2246</v>
      </c>
      <c r="D631" s="27" t="s">
        <v>1585</v>
      </c>
      <c r="E631" s="25">
        <v>14</v>
      </c>
    </row>
    <row r="632" spans="1:5">
      <c r="A632" s="26" t="s">
        <v>1350</v>
      </c>
      <c r="B632" s="98" t="s">
        <v>2446</v>
      </c>
      <c r="C632" s="92" t="s">
        <v>2246</v>
      </c>
      <c r="D632" s="27" t="s">
        <v>1586</v>
      </c>
      <c r="E632" s="25">
        <v>24.7392</v>
      </c>
    </row>
    <row r="633" spans="1:5">
      <c r="A633" s="26" t="s">
        <v>1350</v>
      </c>
      <c r="B633" s="98" t="s">
        <v>2445</v>
      </c>
      <c r="C633" s="92" t="s">
        <v>2246</v>
      </c>
      <c r="D633" s="27" t="s">
        <v>1569</v>
      </c>
      <c r="E633" s="25">
        <v>17</v>
      </c>
    </row>
    <row r="634" spans="1:5">
      <c r="A634" s="26" t="s">
        <v>1350</v>
      </c>
      <c r="B634" s="98" t="s">
        <v>2408</v>
      </c>
      <c r="C634" s="92" t="s">
        <v>2246</v>
      </c>
      <c r="D634" s="27" t="s">
        <v>1587</v>
      </c>
      <c r="E634" s="25">
        <v>12</v>
      </c>
    </row>
    <row r="635" spans="1:5">
      <c r="A635" s="26" t="s">
        <v>1350</v>
      </c>
      <c r="B635" s="98" t="s">
        <v>2444</v>
      </c>
      <c r="C635" s="92" t="s">
        <v>2246</v>
      </c>
      <c r="D635" s="27" t="s">
        <v>1588</v>
      </c>
      <c r="E635" s="25">
        <v>3</v>
      </c>
    </row>
  </sheetData>
  <mergeCells count="1">
    <mergeCell ref="A1:E1"/>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18</vt:i4>
      </vt:variant>
    </vt:vector>
  </HeadingPairs>
  <TitlesOfParts>
    <vt:vector size="18" baseType="lpstr">
      <vt:lpstr>目录</vt:lpstr>
      <vt:lpstr>一般公共预算收入表</vt:lpstr>
      <vt:lpstr>一般公共预算支出表</vt:lpstr>
      <vt:lpstr>一般公共预算本级支出表</vt:lpstr>
      <vt:lpstr>一般公共预算本级基本支出表（总决算导出）</vt:lpstr>
      <vt:lpstr>一般公共预算税收返还和转移支付表</vt:lpstr>
      <vt:lpstr>政府一般债务限额和余额情况表（总决算L14）</vt:lpstr>
      <vt:lpstr>政府性基金收入表</vt:lpstr>
      <vt:lpstr>政府性基金支出表</vt:lpstr>
      <vt:lpstr>政府性基金转移支付表</vt:lpstr>
      <vt:lpstr>政府专项债务限额和余额情况表（总决算L14）</vt:lpstr>
      <vt:lpstr>国有资本经营预算收支表（总决算L10）</vt:lpstr>
      <vt:lpstr>国有资本经营预算收入表</vt:lpstr>
      <vt:lpstr>国有资本经营预算支出表</vt:lpstr>
      <vt:lpstr>社会保险基金收支表（总决算L12）</vt:lpstr>
      <vt:lpstr>社会保险基金收入表</vt:lpstr>
      <vt:lpstr>社会保险基金支出表</vt:lpstr>
      <vt:lpstr>专项转移支付项目明细表</vt:lpstr>
    </vt:vector>
  </TitlesOfParts>
  <Company>China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null,null,总收发</dc:creator>
  <cp:lastModifiedBy>Micorosoft</cp:lastModifiedBy>
  <dcterms:created xsi:type="dcterms:W3CDTF">2017-08-18T01:30:07Z</dcterms:created>
  <dcterms:modified xsi:type="dcterms:W3CDTF">2022-04-28T11:51:27Z</dcterms:modified>
</cp:coreProperties>
</file>