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9840"/>
  </bookViews>
  <sheets>
    <sheet name="巩固衔接任务" sheetId="5" r:id="rId1"/>
  </sheets>
  <definedNames>
    <definedName name="_xlnm._FilterDatabase" localSheetId="0" hidden="1">巩固衔接任务!$A$6:$W$300</definedName>
    <definedName name="_xlnm.Print_Titles" localSheetId="0">巩固衔接任务!$4:$6</definedName>
  </definedNames>
  <calcPr calcId="144525" fullCalcOnLoad="1"/>
</workbook>
</file>

<file path=xl/sharedStrings.xml><?xml version="1.0" encoding="utf-8"?>
<sst xmlns="http://schemas.openxmlformats.org/spreadsheetml/2006/main" count="3141" uniqueCount="810">
  <si>
    <t>附：</t>
  </si>
  <si>
    <t>2022年度财政衔接补助资金项目年度计划完成情况公告表</t>
  </si>
  <si>
    <t>序号</t>
  </si>
  <si>
    <t>项目名称</t>
  </si>
  <si>
    <t>项目建设内容及规模</t>
  </si>
  <si>
    <t>计划文号</t>
  </si>
  <si>
    <t>项目类型</t>
  </si>
  <si>
    <t>实施地点</t>
  </si>
  <si>
    <t>是否脱贫村</t>
  </si>
  <si>
    <t>利益链接机制</t>
  </si>
  <si>
    <t>计划
总投资</t>
  </si>
  <si>
    <t>2022年度项目资金投入</t>
  </si>
  <si>
    <t>进度情况</t>
  </si>
  <si>
    <t>绩效目标实现情况</t>
  </si>
  <si>
    <t>累计支出</t>
  </si>
  <si>
    <t>项目主管部门</t>
  </si>
  <si>
    <t>项目实施单位</t>
  </si>
  <si>
    <t>备注</t>
  </si>
  <si>
    <t>合计</t>
  </si>
  <si>
    <t>财政衔接补助资金</t>
  </si>
  <si>
    <t>其它资金</t>
  </si>
  <si>
    <t>小计</t>
  </si>
  <si>
    <t>中央</t>
  </si>
  <si>
    <t>省级</t>
  </si>
  <si>
    <t>市级</t>
  </si>
  <si>
    <t>县级</t>
  </si>
  <si>
    <t>合    计</t>
  </si>
  <si>
    <t>金融办</t>
  </si>
  <si>
    <t>小额信贷贴息资金</t>
  </si>
  <si>
    <t>预计全年贴息4700户以上</t>
  </si>
  <si>
    <t>蓝乡振发〔2022〕6号蓝乡振发〔2022〕17号蓝乡振发〔2022〕45号</t>
  </si>
  <si>
    <t>金融帮扶</t>
  </si>
  <si>
    <t>全县</t>
  </si>
  <si>
    <t>是</t>
  </si>
  <si>
    <t>财政贴息</t>
  </si>
  <si>
    <t>已完工</t>
  </si>
  <si>
    <t>已实现</t>
  </si>
  <si>
    <t>中省一批
中省市二批及县级
市级一批</t>
  </si>
  <si>
    <t>人社局</t>
  </si>
  <si>
    <t>公益岗位项目</t>
  </si>
  <si>
    <t>设置扶贫项目资产管护员岗位337个，设置移民社区公共服务岗位12个（3-12月份工资，每人每月550元）</t>
  </si>
  <si>
    <t>蓝乡振发〔2022〕11号</t>
  </si>
  <si>
    <t>其它</t>
  </si>
  <si>
    <t>否</t>
  </si>
  <si>
    <t>就业帮扶</t>
  </si>
  <si>
    <t>市级一批</t>
  </si>
  <si>
    <t>水务局</t>
  </si>
  <si>
    <t>华胥镇羊茂山村农村饮水安全巩固提升工程</t>
  </si>
  <si>
    <t>新建大口井1座，新建50吨蓄水池1座，改造输配水管道13478米，改造入户234户。</t>
  </si>
  <si>
    <t>蓝乡振发〔2022〕6号</t>
  </si>
  <si>
    <t>基础设施</t>
  </si>
  <si>
    <t>华胥镇
羊茂山村</t>
  </si>
  <si>
    <t>普惠性
项目</t>
  </si>
  <si>
    <t>中省一批</t>
  </si>
  <si>
    <t>三里镇樊家村农村饮水安全巩固提升工程</t>
  </si>
  <si>
    <t>维修供水站1座，新建50吨蓄水池1座，改造输配水管道6790米，改造入户490户。</t>
  </si>
  <si>
    <t>三里镇
樊家村</t>
  </si>
  <si>
    <t>华胥镇姜湾村农村饮水安全巩固提升工程</t>
  </si>
  <si>
    <t>新建50t蓄水池1座，新建加压泵房1座，安装配水管道30096米，改造入户495户。</t>
  </si>
  <si>
    <t>华胥镇
姜湾村</t>
  </si>
  <si>
    <r>
      <t>261.5</t>
    </r>
    <r>
      <rPr>
        <sz val="10"/>
        <rFont val="仿宋_GB2312"/>
        <family val="3"/>
        <charset val="134"/>
      </rPr>
      <t>〔〔〕</t>
    </r>
  </si>
  <si>
    <t>三里镇王坡村农村饮水安全巩固提升工程项目</t>
  </si>
  <si>
    <t>改造配水管道2310米、安装户表148户</t>
  </si>
  <si>
    <t>三里镇
王坡村5组</t>
  </si>
  <si>
    <t>姚村农村饮水安全巩固提升工程</t>
  </si>
  <si>
    <t>改造输配水管道7600米</t>
  </si>
  <si>
    <t>孟村镇
姚村</t>
  </si>
  <si>
    <t>新房村农村饮水安全巩固提升工程</t>
  </si>
  <si>
    <t>新建水塔1座</t>
  </si>
  <si>
    <t>三官庙镇
新房村</t>
  </si>
  <si>
    <t>车贺村农村饮水安全巩固提升工程</t>
  </si>
  <si>
    <t>玉山镇
车贺村</t>
  </si>
  <si>
    <t>西李家沟村农村饮水安全巩固提升工程</t>
  </si>
  <si>
    <t>新打配深井1眼铺设管道13825m，改造户表311户。</t>
  </si>
  <si>
    <t>普化镇
西李家沟</t>
  </si>
  <si>
    <t>贾沟村村农村饮水安全巩固提升工程</t>
  </si>
  <si>
    <t>铺设输配水管道11057m，新建水塔2座，水塔维修2座，入户700户。</t>
  </si>
  <si>
    <t>三里镇
贾沟村</t>
  </si>
  <si>
    <t>吴庄村农村饮水安全巩固提升工程</t>
  </si>
  <si>
    <t>新建水塔4座，铺设输配水管道14501m，入户435户。</t>
  </si>
  <si>
    <t>安村镇
吴庄村</t>
  </si>
  <si>
    <t>下白村农村饮水安全巩固提升工程</t>
  </si>
  <si>
    <t>铺设输配水管道10570m，维修水塔2座，入户498户，二氧化氯投加器2台。</t>
  </si>
  <si>
    <t>安村镇
下白村</t>
  </si>
  <si>
    <t>田坡村农村饮水安全巩固提升工程</t>
  </si>
  <si>
    <t>新建沉淀池1座，30t蓄水池1座，铺设输配水管道4474m，入户173户。</t>
  </si>
  <si>
    <t>安村镇
田坡村3组</t>
  </si>
  <si>
    <t>府庄村农村饮水安全巩固提升工程</t>
  </si>
  <si>
    <t>新建水塔2座</t>
  </si>
  <si>
    <t>安村镇
府庄村1、3组</t>
  </si>
  <si>
    <t>李华村农村饮水安全巩固提升工程</t>
  </si>
  <si>
    <t>供水站改造1座，铺设输配水管道9022m，入户468户。</t>
  </si>
  <si>
    <t>孟村镇
李华村</t>
  </si>
  <si>
    <t>新街村饮水安全巩固提升工程</t>
  </si>
  <si>
    <t>新建蓄水池1座，铺设管道1211m</t>
  </si>
  <si>
    <t>蓝乡振发〔2022〕17号</t>
  </si>
  <si>
    <t>华胥镇新街村</t>
  </si>
  <si>
    <t>中省市二批及县级</t>
  </si>
  <si>
    <t>怀珍坊村农村饮水安全巩固提升工程</t>
  </si>
  <si>
    <t>改造配水管道8900米</t>
  </si>
  <si>
    <t>孟村镇怀珍坊村</t>
  </si>
  <si>
    <t>郭村农村饮水安全巩固提升工程</t>
  </si>
  <si>
    <t>配水管道改造、入户工程</t>
  </si>
  <si>
    <t>安村镇郭村</t>
  </si>
  <si>
    <t>将军村农村饮水安全巩固提升工程</t>
  </si>
  <si>
    <t>维修维护水塔3座，改造输配水管道5098米，改造入户396户。</t>
  </si>
  <si>
    <t>前卫镇将军村</t>
  </si>
  <si>
    <t>支尚村农村饮水安全巩固提升工程</t>
  </si>
  <si>
    <t>改造配水管道5500米</t>
  </si>
  <si>
    <t>安村镇支尚村（原偏白村）</t>
  </si>
  <si>
    <t>石官寨村农村饮水安全巩固提升工程</t>
  </si>
  <si>
    <t>改造配水管道6052米</t>
  </si>
  <si>
    <t>孟村镇石官寨村</t>
  </si>
  <si>
    <t>发改委</t>
  </si>
  <si>
    <t>蓝田县易地搬迁安置点搬迁群众物业费补贴项目</t>
  </si>
  <si>
    <t>全县1126户搬迁群众，按照200户以上每户500元，100户-200户每户700元，100户以下每户900元。及其他补贴</t>
  </si>
  <si>
    <t>全县12个安置点</t>
  </si>
  <si>
    <t>搬迁后扶项目</t>
  </si>
  <si>
    <t>蓝田县易地搬迁安置点搬迁安置点公益性岗位经费补贴项目</t>
  </si>
  <si>
    <t>按照100户以上增设公益岗6个，100户以下增设公益岗3个，每人每月550元标准。</t>
  </si>
  <si>
    <t>焦岱菜园项目</t>
  </si>
  <si>
    <t>新建8米宽85米长蔬菜大棚12栋，共8160平方米及配套设施、灌溉设施</t>
  </si>
  <si>
    <t>蓝乡振发〔2022〕6号
蓝乡振发〔2022〕23号</t>
  </si>
  <si>
    <t>产业发展</t>
  </si>
  <si>
    <t>焦岱镇安置点</t>
  </si>
  <si>
    <t>玉山镇易地搬迁安置点扶贫车间扩建项目</t>
  </si>
  <si>
    <t>新建300平米粉条分包装扶贫车间、新建50平米淀粉制品分包装扶贫车间、新建100平米杂粮山货分装车间，新建50平米神仙凉粉扶贫创业工坊车间、新建50平米蓝田炒粉扶贫创业工坊车间、新建50平米乡村振兴直播间线上销售扶贫产品直播间、新建200平米钢结构原料库、成品库、包材库等</t>
  </si>
  <si>
    <t>玉山镇移民社区</t>
  </si>
  <si>
    <t>灞源镇易地搬迁安置点公共服务设施建设项目</t>
  </si>
  <si>
    <t>扩建240㎡一站式综合便民服务中心（包含：主体结构建设，水电安装及装修），新建300平方米红白理事便民中心1座</t>
  </si>
  <si>
    <t>灞源镇移民安置点</t>
  </si>
  <si>
    <t>搬迁后扶</t>
  </si>
  <si>
    <t>三官庙镇易地搬迁安置点综合服务设施建设项目</t>
  </si>
  <si>
    <t>建设300平方米一站式综合便民服务中心1座（含装修）、200平方米钢构红白理事便民中心1座。</t>
  </si>
  <si>
    <t>三官庙镇安置点</t>
  </si>
  <si>
    <t>焦岱镇易地搬迁安置点综合服务设施建设项目</t>
  </si>
  <si>
    <t>装修100平方米社区一站式综合便民服务中心；建设90平米红白理事便民中心1座；建设20平米车棚2座；购置路灯15个。</t>
  </si>
  <si>
    <t>厚镇易地搬迁安置点综合性服务设施建设项目</t>
  </si>
  <si>
    <t>建设200㎡一站式综合便民服务中心（包含：主体结构、水电安装及装修），建200平方米红白理事便民中心1座，150平米车棚1座，购置太阳能路灯40盏，新建安置点安保服务中心30平米含大门。</t>
  </si>
  <si>
    <t>厚镇安置点</t>
  </si>
  <si>
    <t>蓝桥镇易地搬迁安置点综合服务设施建设项目</t>
  </si>
  <si>
    <t>建设224㎡一站式综合便民服务中心（包含：主体结构、水电安装及装修）</t>
  </si>
  <si>
    <t>蓝桥镇安置点</t>
  </si>
  <si>
    <t>农业农村局</t>
  </si>
  <si>
    <t>安村设施蔬菜产业园</t>
  </si>
  <si>
    <t>土地流转200亩，建设新型日光温室大棚18栋；建设钢构大棚14座；发展露天蔬菜种植90亩；建设检测室、分拣车间等设施；完善产业园区基础灌溉路网、水电等设施。</t>
  </si>
  <si>
    <t>蓝乡振发〔2022〕11号蓝乡振发〔2022〕6号蓝乡振发〔2022〕21号
蓝乡振发〔2022〕43号</t>
  </si>
  <si>
    <t>安村镇田坡村</t>
  </si>
  <si>
    <t>发展集体经济</t>
  </si>
  <si>
    <t>实施中</t>
  </si>
  <si>
    <t>安村镇</t>
  </si>
  <si>
    <t>中省一批
市级一批</t>
  </si>
  <si>
    <t>厚镇张岭村中药材种植</t>
  </si>
  <si>
    <t>流转土地50亩，种植连翘20亩、苍术30亩</t>
  </si>
  <si>
    <t>厚镇
张岭村</t>
  </si>
  <si>
    <t>厚镇</t>
  </si>
  <si>
    <t>厚镇韩坪村压油厂加工项目</t>
  </si>
  <si>
    <t>新建厂房500㎡，购置压油机械2组，加工菜籽油</t>
  </si>
  <si>
    <t>厚镇
韩坪村</t>
  </si>
  <si>
    <t>厚镇村柿子醋加工厂项目</t>
  </si>
  <si>
    <t>新建加工厂房1000平方米，储存罐、发酵设备8组</t>
  </si>
  <si>
    <t>蓝乡振发〔2022〕6号
蓝乡振发〔2022〕43号</t>
  </si>
  <si>
    <t>厚镇
厚镇村</t>
  </si>
  <si>
    <t>厚镇宋寨村农副产品加工</t>
  </si>
  <si>
    <t>新建榨油厂、挂面厂，购置榨油机5台，挂面机3台。</t>
  </si>
  <si>
    <t>厚镇
宋寨村</t>
  </si>
  <si>
    <t>辋川镇甘家坪村大棚蔬菜项目</t>
  </si>
  <si>
    <t>大棚蔬菜种植20亩</t>
  </si>
  <si>
    <t>辋川镇
甘家坪村</t>
  </si>
  <si>
    <t>辋川镇</t>
  </si>
  <si>
    <t>辋川镇核桃沟村股份经济合作社产业提升</t>
  </si>
  <si>
    <t>种植天麻12亩，配套建设工棚及培菌室等基础设施</t>
  </si>
  <si>
    <t>辋川镇
核桃沟村五组</t>
  </si>
  <si>
    <t>辋川镇渗金庙村林下黄精种植</t>
  </si>
  <si>
    <t>林下种植黄精1000亩</t>
  </si>
  <si>
    <t>辋川镇
渗金庙村8、9、10、11组</t>
  </si>
  <si>
    <t>辋川镇七安子村中药材种植</t>
  </si>
  <si>
    <t>流转土地15亩，种植苍术。</t>
  </si>
  <si>
    <t>辋川镇
七安子村</t>
  </si>
  <si>
    <t>辋川镇西河村生姜种植项目</t>
  </si>
  <si>
    <t>种植生姜15亩</t>
  </si>
  <si>
    <t>辋川镇
西河村四组</t>
  </si>
  <si>
    <t>灞源镇沟口村食用菌产业</t>
  </si>
  <si>
    <t>发展大球盖菇产业，占地13.5亩，新建18栋小棚（6mx12m)</t>
  </si>
  <si>
    <t>灞源镇
沟口村一、二组</t>
  </si>
  <si>
    <t>灞源镇</t>
  </si>
  <si>
    <t>灞源镇西河寨村食用菌产业配套设施建设项目</t>
  </si>
  <si>
    <t>新建双层子母香菇棚2栋1145㎡计51.525万元，厂房建设及地面硬化8.475万元，菌棒加工所需材料及设备20万元</t>
  </si>
  <si>
    <t>灞源镇
西河寨村</t>
  </si>
  <si>
    <t>刘寨村花椒园林下药材种植项目</t>
  </si>
  <si>
    <t>起垄50亩，采购种植苍术种苗50万株，购买农家肥、化肥，补助三年田间管护费等。</t>
  </si>
  <si>
    <t>蓝乡振发〔2022〕6号
蓝乡振发〔2022〕14号</t>
  </si>
  <si>
    <t>玉山镇
刘寨村</t>
  </si>
  <si>
    <t>玉山镇</t>
  </si>
  <si>
    <t>九间房镇大寨村艾草种植项目</t>
  </si>
  <si>
    <t>土地流转40亩，种植艾蒿400000株，复合肥、栽植、打药、配套设备等。</t>
  </si>
  <si>
    <t>九间房镇大寨村</t>
  </si>
  <si>
    <t>九间房镇</t>
  </si>
  <si>
    <t>汤峪镇尖角村中药材及蔬菜种植</t>
  </si>
  <si>
    <t>种植面积40亩，新建大棚25栋，种植中药材及蔬菜。</t>
  </si>
  <si>
    <t>汤峪镇
尖角村</t>
  </si>
  <si>
    <t>汤峪镇</t>
  </si>
  <si>
    <t>三官庙镇里峪湾村设施蔬菜基地建设</t>
  </si>
  <si>
    <t>在三官庙镇易地移民搬迁社区旁新建文洛式智能联栋温室2000平方米；在里峪湾村新建椭圆管钢架保温大棚20栋，晚夏番茄20亩，种植金山大葱18亩，新建30㎡彩钢瓦管护房1座，新打300米机井1眼，50m³蓄水池1座，并配套水电路等设施</t>
  </si>
  <si>
    <t>蓝乡振发〔2022〕6号
蓝乡振发〔2022〕14号
蓝乡振发〔2022〕43号</t>
  </si>
  <si>
    <t>三官庙镇里峪湾村</t>
  </si>
  <si>
    <t>三官庙镇</t>
  </si>
  <si>
    <t>洩湖镇冯家村集体经济设施农业项目</t>
  </si>
  <si>
    <t>蔬菜大棚冷棚12栋，樱桃大棚冷棚6栋，日光温室2座（占地2亩）</t>
  </si>
  <si>
    <t>洩湖镇
冯家村</t>
  </si>
  <si>
    <t>洩湖镇</t>
  </si>
  <si>
    <t>孟村镇大王村大棚蔬菜种植项目</t>
  </si>
  <si>
    <t>占地47亩，建设钢构大棚30栋，种植绿叶蔬菜。</t>
  </si>
  <si>
    <t>孟村镇
大王村</t>
  </si>
  <si>
    <t>孟村镇</t>
  </si>
  <si>
    <t>前卫镇西巩村设施果蔬项目</t>
  </si>
  <si>
    <t>占地60亩，有机蔬菜钢架大棚30栋，配套农用机械及水电设施等</t>
  </si>
  <si>
    <t>前卫镇
西巩村</t>
  </si>
  <si>
    <t>前卫镇</t>
  </si>
  <si>
    <t>前卫镇滕寨村有机蔬菜大棚项目</t>
  </si>
  <si>
    <t>占地10亩，有机蔬菜钢架大棚5栋、配套农资及库房等</t>
  </si>
  <si>
    <t>前卫镇
滕寨村</t>
  </si>
  <si>
    <t>前卫镇安岱村连栋温室大棚项目建设</t>
  </si>
  <si>
    <t>连栋温室草莓育苗大棚占地10亩，共计6000平方。计划建连栋温室7栋。</t>
  </si>
  <si>
    <t>前卫镇
安岱村</t>
  </si>
  <si>
    <t>前卫镇将军村蔬菜瓜果大棚项目</t>
  </si>
  <si>
    <t>占地35亩，新建钢构大棚20栋，种植蔬菜瓜果。</t>
  </si>
  <si>
    <t>前卫镇
将军村</t>
  </si>
  <si>
    <t>关庙村中药材（五味子）种植</t>
  </si>
  <si>
    <t>种植五味子60亩，配套水泥桩10000个，拉杆架钢丝50000米</t>
  </si>
  <si>
    <t>小寨镇
关庙村</t>
  </si>
  <si>
    <t>小寨镇</t>
  </si>
  <si>
    <t>孟村镇樊家村有机蔬菜大棚项目</t>
  </si>
  <si>
    <t>新建蔬菜大棚23栋，单栋面积640㎡，采用三杆四槽棚型，主拱架采用Ø32热镀锌钢管，厚度1.8mm.棚面覆10丝米三防无滴膜。</t>
  </si>
  <si>
    <t>孟村镇
樊家村</t>
  </si>
  <si>
    <t>孟村镇李家村蔬菜大棚项目</t>
  </si>
  <si>
    <t>新建蔬菜大棚15栋，单栋面积640㎡，采用三杆四槽棚型，主拱架采用Ø32热镀锌钢管，厚度1.8mm.棚面覆10丝米三防无滴膜。</t>
  </si>
  <si>
    <t>孟村镇
李家村</t>
  </si>
  <si>
    <t>孟村镇双水村蔬菜大棚项目</t>
  </si>
  <si>
    <t>新建蔬菜大棚30栋，单栋面积640㎡，采用三杆四槽棚型，主拱架采用Ø32热镀锌钢管，厚度1.8mm.棚面覆10丝米三防无滴膜。</t>
  </si>
  <si>
    <t>孟村镇
双水村</t>
  </si>
  <si>
    <t>孟村镇郗家街村蔬菜大棚扩建</t>
  </si>
  <si>
    <t>新建蔬菜大棚10栋，单栋面积640㎡，采用三杆四槽棚型，主拱架采用Ø32热镀锌钢管，厚度1.8mm.棚面覆10丝米三防无滴膜。</t>
  </si>
  <si>
    <t>孟村镇
郗家街村</t>
  </si>
  <si>
    <t>孟村镇李华村蔬菜大棚项目</t>
  </si>
  <si>
    <t>新建蔬菜大棚12栋，单栋面积640㎡，采用三杆四槽棚型，主拱架采用Ø32热镀锌钢管，厚度1.8mm.棚面覆10丝米三防无滴膜。</t>
  </si>
  <si>
    <t>孟村镇代寨村设施蔬菜基地建设</t>
  </si>
  <si>
    <t>新建钢架保温大棚20栋，单栋面积640㎡，采用三杆四槽棚型，主拱架采用Ø32热镀锌钢管，厚度1.8mm.棚面覆10丝米三防无滴膜。配套灌溉设施。</t>
  </si>
  <si>
    <t>孟村镇
代寨村</t>
  </si>
  <si>
    <t>金泰牧肉鸡养殖场改造提升</t>
  </si>
  <si>
    <t>提升改造标准化大棚一座，包括鸡舍屋顶更换约1200㎡，更新自动喂料系统4条，鸡舍供热系统改造，购置鸡苗2万只，鸡场污水处理系统、鸡场堆肥厂操作间及饲料棚等。</t>
  </si>
  <si>
    <t>合作社带动</t>
  </si>
  <si>
    <t>三官庙镇曹湾村现代农业产业园项目</t>
  </si>
  <si>
    <t>新建1000头标准化养猪场；新建多功能托养区；种植西红柿70亩，种植大葱110亩，配套耕作机械设备1台及其它生产资料、人工等；新建深水井1座，50吨蓄水池2座，铺设1600米管网及110亩滴灌；新建看护房1座108平方米。</t>
  </si>
  <si>
    <t>蓝乡振发〔2022〕11号
蓝乡振发〔2022〕30号</t>
  </si>
  <si>
    <t>三官庙镇
曹湾村六组</t>
  </si>
  <si>
    <t>三官庙镇杨顶村规模化养猪设施提升项目</t>
  </si>
  <si>
    <t>购买500KG料箱；驱动主机装置(含固定支架等)；料管(含抱箍、接头、观察管等)；输送链盘(含接头等)；手动下料阀等；电箱(含电器原件等)；电线电缆；料位传感器；600头仔猪购买；配套锅炉及地暖设备；购买食料。</t>
  </si>
  <si>
    <t>三官庙镇
杨顶村四组</t>
  </si>
  <si>
    <t>前卫镇布村设施葡萄项目</t>
  </si>
  <si>
    <t>设施农业大棚7个土壤改良15亩，配套水电配套设施、农资等</t>
  </si>
  <si>
    <t>前卫镇
布村二组</t>
  </si>
  <si>
    <t>前卫镇鹿走沟面粉加工厂</t>
  </si>
  <si>
    <t>引进6FTFS-36A型磨粉机械设备，磨粉机8组，洗粮机1组，清粉机1组，打麦机1台，粮食提升机3组，除尘刹克龙1套，风机2台，螺旋输送机1套，钢结构操作台1套，地磅一台，称重包缝机1台，及其他辅助设备；机械运输及安装调试，面粉检验室；运输车辆，厂房建设；高压机电设备；人工，包装袋及耗材；技术培训，设备保养维修等及运用周转金等。</t>
  </si>
  <si>
    <t>鹿走沟村
原陈庄村委会</t>
  </si>
  <si>
    <t>厚镇水洼村设施农业项目</t>
  </si>
  <si>
    <t>新建大棚10栋，单栋面积640㎡，采用三杆四槽棚型，主拱架采用Ø32热镀锌钢管，厚度1.8mm.棚面覆10丝米三防无滴膜。</t>
  </si>
  <si>
    <t>厚镇
水洼村</t>
  </si>
  <si>
    <t>蓝关街道徐家山村经济林与中药材种植项目</t>
  </si>
  <si>
    <t>占地60亩，栽植经济林及中药材，柿子树150棵，香椿1000棵，金银花15000棵，五味子3000棵。</t>
  </si>
  <si>
    <t>蓝关街办
徐家山村</t>
  </si>
  <si>
    <t>蓝关街办</t>
  </si>
  <si>
    <t>焦岱镇张家村集体经济设施农业项目</t>
  </si>
  <si>
    <t>种植有机蔬菜50亩，建蔬菜大棚30栋。</t>
  </si>
  <si>
    <t>焦岱镇
张家村1-6组</t>
  </si>
  <si>
    <t>焦岱镇</t>
  </si>
  <si>
    <t>普化镇楸树庙农业产业园发展项目</t>
  </si>
  <si>
    <r>
      <t>新建22栋日光温室60m</t>
    </r>
    <r>
      <rPr>
        <sz val="10"/>
        <rFont val="Arial"/>
        <family val="2"/>
        <charset val="0"/>
      </rPr>
      <t>×</t>
    </r>
    <r>
      <rPr>
        <sz val="10"/>
        <rFont val="仿宋"/>
        <family val="3"/>
        <charset val="134"/>
      </rPr>
      <t>12m；150t蓄水池1座；铺设电力线路2400米，电箱22个及相关配套设施；新建展厅362.6平方夹芯本板房，89平方彩钢棚及厅内基础设施配备；土地平整60亩、流转土地3年60亩；建设分拣车间及水肥一体灌溉设施。</t>
    </r>
  </si>
  <si>
    <t>普化镇楸树庙村</t>
  </si>
  <si>
    <t>普化镇</t>
  </si>
  <si>
    <t>牛心峪村豆制加工厂</t>
  </si>
  <si>
    <t>建豆制加工厂，占地2.5亩，建生产车间480平方米，购置三连磨豆腐机及配套设施。</t>
  </si>
  <si>
    <t>小寨镇
牛心峪村</t>
  </si>
  <si>
    <t>代桥村榨油厂</t>
  </si>
  <si>
    <t>流转油菜种植面积70亩地，建设7亩油菜榨油厂厂区，与西安”乡荔乡情”陕西特产合作，菜油成品占店比80％</t>
  </si>
  <si>
    <t>小寨镇
代桥村</t>
  </si>
  <si>
    <t>蓝田县2022年创业致富带头人培训工程项目</t>
  </si>
  <si>
    <t>培育创业致富带头人148名，覆盖48个脱贫退出村，到2022年底力争为每个脱贫退出村培养3-5名致富带头人，每名致富带头人带动3-5户脱贫户发展产业</t>
  </si>
  <si>
    <t>能力提升</t>
  </si>
  <si>
    <t>扶持壮大村集体经济项目</t>
  </si>
  <si>
    <t>发展壮大8个村集体经济，购置拖拉机7台，旋耕机7台，手扶拖拉机1台，大型四驱拖拉机1台</t>
  </si>
  <si>
    <t>安村镇龙村、安村、支尚村、村，孟村镇胡家村、双水村、郗家街村，九间房镇峪口村</t>
  </si>
  <si>
    <t>发展集
体经济</t>
  </si>
  <si>
    <t>蓝关街办黄沟村集体经济产业园</t>
  </si>
  <si>
    <t>流转土地42亩，新建钢架大棚38栋22854㎡，安装智能水肥一体化系统，采购化肥、有机肥、农药、优特新种苗及农业机械配套，土地平整、生产路等前期费用，开展品牌培育（包括开展品牌设计、标识制作、宣传推介）。</t>
  </si>
  <si>
    <t>蓝关街办黄沟村</t>
  </si>
  <si>
    <t>蓝关街办宣堡村集体经济产业园</t>
  </si>
  <si>
    <t>流转土地80亩，新建钢架大棚11栋7326㎡，日光温室21栋48亩，安装智能水肥一体化系统，采购化肥、有机肥、农药、优特新种苗及农业机械配套，土地平整、生产路等前期费用，开展品牌培育（包括开展品牌设计、标识制作、宣传推介）。</t>
  </si>
  <si>
    <t>蓝关街办宣堡村</t>
  </si>
  <si>
    <t>玉山镇翟家村集体经济产业园</t>
  </si>
  <si>
    <t>流转土地76亩，新建钢架大棚112栋41958㎡，安装智能水肥一体化系统，采购化肥、有机肥、农药、优特新种苗及农业机械配套，土地平整、生产路等前期费用，开展品牌培育（包括开展品牌设计、标识制作、宣传推介）。</t>
  </si>
  <si>
    <t>玉山镇翟家村</t>
  </si>
  <si>
    <t>普化镇马楼村集体经济产业园</t>
  </si>
  <si>
    <t>流转土地95亩，新建日光温室30栋57亩，钢架大棚18栋9990㎡，安装智能水肥一体化系统，采购化肥、有机肥、农药、优特新种苗及农业机械配套，土地平整、生产路等前期费用，开展品牌培育（包括开展品牌设计、标识制作、宣传推介）。</t>
  </si>
  <si>
    <t>普化镇马楼村</t>
  </si>
  <si>
    <t>前卫镇前卫村集体经济产业园</t>
  </si>
  <si>
    <t>流转土地90亩，新建钢架大棚58栋43290㎡，安装智能水肥一体化系统，采购化肥、有机肥、农药、优特新种苗及农业机械配套，土地平整、生产路等前期费用，开展品牌培育（包括开展品牌设计、标识制作、宣传推介）。</t>
  </si>
  <si>
    <t>前卫镇前卫村</t>
  </si>
  <si>
    <t>汤峪镇联村集体经济产业园</t>
  </si>
  <si>
    <t>流转土地172亩，新建日光温室32栋96亩。钢架大棚11栋15310㎡，安装智能水肥一体化系统，采购化肥、有机肥、农药、优特新种苗及农业机械配套，土地平整、生产路等前期费用，开展品牌培育（包括开展品牌设计、标识制作、宣传推介）。</t>
  </si>
  <si>
    <t>汤峪镇尖角村</t>
  </si>
  <si>
    <t>蓝桥镇北沟村食用菌产业园</t>
  </si>
  <si>
    <t>流转土地110亩，建成产业园5个，用于蘑菇种植，新建大棚 220 栋44880㎡ ，配套冷库5座，装袋机10台，拌料机5台。生产区硬化3000㎡，及水电设施配套。</t>
  </si>
  <si>
    <t>蓝桥镇北沟村</t>
  </si>
  <si>
    <t>蓝桥镇</t>
  </si>
  <si>
    <t>三官庙镇瓜果蔬菜种植项目</t>
  </si>
  <si>
    <t>1.北苍湾村晚夏西红柿种植项目：种植晚夏西红柿148亩、化肥296袋、有机肥50方、购买种植机械及农药；2.惜惶岭村大葱基地建设项目：100亩大葱种植基地租金，灌溉机井一眼。看护房100平方米，购买葱苗及肥料，劳动力及机械费；3.马湾村西甜瓜种植项目：平整60亩土地种植西甜瓜(需购买种子、化肥、地膜、农药)，新建20平方米彩钢瓦看护房2座，人工费及地租；4.龙曲村蔬菜产业种植提升项目：供电设施、新建50平方米彩钢瓦看护房一座、1年土地租金、种植大葱用机械3台，购买葱苗及化肥，人工补贴费；5.冯岭村大葱产业园扩建项目：平整土地50亩，铺设浇灌管网600米，新建30吨蓄水池一座，建成45平方米的看护房一座，低压线路整改210米。</t>
  </si>
  <si>
    <t>三官庙镇北苍湾村、惜惶岭村、马湾村、龙曲村、冯岭村</t>
  </si>
  <si>
    <t>三里镇北小寨村集体经济肉牛养殖项目</t>
  </si>
  <si>
    <t>流转土地6亩，建设养殖棚舍200平方米；改建砖混结构料房及消毒室58平方米；新建青储窖200立方米，建筑面积60平方米；建设看护房58平方米，建设钢结构草料堆积房140平方米，运动场66平方米，采购肉牛25头，以及购买饲料、人工等</t>
  </si>
  <si>
    <t>蓝乡振发〔2022〕17号
蓝乡振发〔2022〕26号</t>
  </si>
  <si>
    <t>三里镇北小寨村</t>
  </si>
  <si>
    <t>三里镇</t>
  </si>
  <si>
    <t>三里镇王坡村集体经济肉牛养殖项目</t>
  </si>
  <si>
    <t>收购彤丰养殖场1座,改建肉牛大棚、饲草饲料库400㎡，购买肉牛70头；新建防疫消毒室15㎡，新建改建管护经营场所120㎡；新建改建运动场300㎡。</t>
  </si>
  <si>
    <t>三里镇王坡村</t>
  </si>
  <si>
    <t>前卫镇大亮村赤松茸冷藏、加工</t>
  </si>
  <si>
    <t>建设200立方储存冷库及烘干设备一套</t>
  </si>
  <si>
    <t>前卫镇大亮村</t>
  </si>
  <si>
    <t>农业农村局项目管理费（中央）</t>
  </si>
  <si>
    <t>省上提取下达</t>
  </si>
  <si>
    <t>项目管理费</t>
  </si>
  <si>
    <t>财政局</t>
  </si>
  <si>
    <t>扶贫易地搬迁债券利息清偿</t>
  </si>
  <si>
    <t>偿还债券利息</t>
  </si>
  <si>
    <t>蓝乡振发〔2022〕43号</t>
  </si>
  <si>
    <t>蓝田县</t>
  </si>
  <si>
    <t>中省提前</t>
  </si>
  <si>
    <t>乡村振兴局</t>
  </si>
  <si>
    <t>雨露计划</t>
  </si>
  <si>
    <t>补助中高职、技校生700人</t>
  </si>
  <si>
    <t>能力建设</t>
  </si>
  <si>
    <t>教育帮扶</t>
  </si>
  <si>
    <t>跨省就业一次性交通补助</t>
  </si>
  <si>
    <t>脱贫户跨省就业一次性交通补助201人</t>
  </si>
  <si>
    <t>蓝乡振发〔2022〕45号</t>
  </si>
  <si>
    <t>有关镇</t>
  </si>
  <si>
    <t>市级提前</t>
  </si>
  <si>
    <t>项目管理费（市级一批）</t>
  </si>
  <si>
    <t>项目管理费，按照1%提取</t>
  </si>
  <si>
    <t>项目管理费（中央）</t>
  </si>
  <si>
    <t>项目管理费（市级二批）</t>
  </si>
  <si>
    <t>项目管理费（县级）</t>
  </si>
  <si>
    <t>项目管理费，补齐不足</t>
  </si>
  <si>
    <t>中省一批（一标）</t>
  </si>
  <si>
    <t>蓝桥镇蓝桥街村十组龙头沟水毁修复项目</t>
  </si>
  <si>
    <t>混凝土路肩5.2m³，挡土墙147.2m³，16㎝石灰土基层152㎡，18㎝混凝土路面140㎡</t>
  </si>
  <si>
    <t>蓝桥镇
蓝桥街村</t>
  </si>
  <si>
    <t>蓝桥镇蓝桥街村斜峪沟水毁修复项目</t>
  </si>
  <si>
    <t>混凝土路肩9.75m³，挡土墙276m³，16㎝石灰土基层285㎡，18㎝混凝土路面262.5㎡，凿除旧路面262.5㎡</t>
  </si>
  <si>
    <t>蓝桥镇蓝桥街村梨园岔水毁修复项目</t>
  </si>
  <si>
    <t>混凝土路肩5.2m³，挡土墙18.4m³，16㎝石灰土基层152㎡，18㎝混凝土路面140㎡，凿除旧路面140㎡</t>
  </si>
  <si>
    <t>蓝桥镇圪塔庙村四组水毁修复项目</t>
  </si>
  <si>
    <r>
      <t>混凝土路肩1.3m</t>
    </r>
    <r>
      <rPr>
        <sz val="10"/>
        <rFont val="宋体"/>
        <charset val="134"/>
      </rPr>
      <t>³</t>
    </r>
    <r>
      <rPr>
        <sz val="10"/>
        <rFont val="宋体"/>
        <charset val="134"/>
      </rPr>
      <t>，挡土墙848m</t>
    </r>
    <r>
      <rPr>
        <sz val="10"/>
        <rFont val="宋体"/>
        <charset val="134"/>
      </rPr>
      <t>³</t>
    </r>
    <r>
      <rPr>
        <sz val="10"/>
        <rFont val="宋体"/>
        <charset val="134"/>
      </rPr>
      <t>，16</t>
    </r>
    <r>
      <rPr>
        <sz val="10"/>
        <rFont val="宋体"/>
        <charset val="134"/>
      </rPr>
      <t>㎝</t>
    </r>
    <r>
      <rPr>
        <sz val="10"/>
        <rFont val="宋体"/>
        <charset val="134"/>
      </rPr>
      <t>石灰土基层38</t>
    </r>
    <r>
      <rPr>
        <sz val="10"/>
        <rFont val="宋体"/>
        <charset val="134"/>
      </rPr>
      <t>㎡</t>
    </r>
    <r>
      <rPr>
        <sz val="10"/>
        <rFont val="宋体"/>
        <charset val="134"/>
      </rPr>
      <t>，18</t>
    </r>
    <r>
      <rPr>
        <sz val="10"/>
        <rFont val="宋体"/>
        <charset val="134"/>
      </rPr>
      <t>㎝</t>
    </r>
    <r>
      <rPr>
        <sz val="10"/>
        <rFont val="宋体"/>
        <charset val="134"/>
      </rPr>
      <t>混凝土路面35</t>
    </r>
    <r>
      <rPr>
        <sz val="10"/>
        <rFont val="宋体"/>
        <charset val="134"/>
      </rPr>
      <t>㎡</t>
    </r>
    <r>
      <rPr>
        <sz val="10"/>
        <rFont val="宋体"/>
        <charset val="134"/>
      </rPr>
      <t>，凿除旧路面35</t>
    </r>
    <r>
      <rPr>
        <sz val="10"/>
        <rFont val="宋体"/>
        <charset val="134"/>
      </rPr>
      <t>㎡</t>
    </r>
  </si>
  <si>
    <t>蓝桥镇
圪塔庙村</t>
  </si>
  <si>
    <t>圪塔庙村干沟水毁修复项目</t>
  </si>
  <si>
    <t>挡土墙184m³</t>
  </si>
  <si>
    <t>蓝桥镇圪塔庙村螺子道水毁修复项目</t>
  </si>
  <si>
    <t>混凝土路肩2.6m³，挡土墙54.8m³，16㎝石灰土基层76㎡，18㎝混凝土路面70㎡，凿除旧路面70㎡</t>
  </si>
  <si>
    <t>蓝桥镇圪塔庙村蜂房沟水毁修复项目</t>
  </si>
  <si>
    <t>混凝土路肩3.9m³，挡土墙835.8m³，16㎝石灰土基层114㎡，18㎝混凝土路面105㎡，凿除旧路面105㎡</t>
  </si>
  <si>
    <t>蓝桥镇野竹坪村一组水毁修复项目</t>
  </si>
  <si>
    <t>混凝土路肩6.5m³，挡土墙184.84m³，16㎝石灰土基层190㎡，18㎝混凝土路面175㎡</t>
  </si>
  <si>
    <t>蓝桥镇
野竹坪村</t>
  </si>
  <si>
    <t>蓝桥镇野竹坪村二组水毁修复项目</t>
  </si>
  <si>
    <t>混凝土路肩20.8m³，挡土墙438.4m³，16㎝石灰土基层608㎡，18㎝混凝土路面560㎡凿除旧路面560㎡</t>
  </si>
  <si>
    <t>蓝桥镇王顺山公园-北沟水毁修复项目</t>
  </si>
  <si>
    <t>混凝土路肩4.55m³，挡土墙128.8m³，16㎝石灰土基层133㎡，18㎝混凝土路面122.5㎡</t>
  </si>
  <si>
    <t>蓝桥镇
北沟村</t>
  </si>
  <si>
    <t>中省一批（二标）</t>
  </si>
  <si>
    <t>蓝桥镇狮峰村一组（北沟）水毁修复项目</t>
  </si>
  <si>
    <t>混凝土路肩2.86m³，挡土墙651.35m³，16㎝石灰土基层40.7㎡，18㎝混凝土路面38.5㎡，凿除旧路面38.5㎡</t>
  </si>
  <si>
    <t>蓝桥镇
狮峰村</t>
  </si>
  <si>
    <t>蓝桥镇狮峰村二组（椿树沟）水毁修复项目</t>
  </si>
  <si>
    <r>
      <t>挡土墙257.6m</t>
    </r>
    <r>
      <rPr>
        <sz val="10"/>
        <rFont val="宋体"/>
        <charset val="134"/>
      </rPr>
      <t>³</t>
    </r>
    <r>
      <rPr>
        <sz val="10"/>
        <rFont val="宋体"/>
        <charset val="134"/>
      </rPr>
      <t>，</t>
    </r>
  </si>
  <si>
    <t>蓝桥镇狮峰村二组（水道沟）水毁修复项目</t>
  </si>
  <si>
    <t>混凝土路肩24.7m³，挡土墙349m³，16㎝石灰土基层351.5㎡，18㎝混凝土路面322.5㎡，凿除旧路面322.5㎡</t>
  </si>
  <si>
    <t>蓝桥镇狮峰村三组（橡栗沟）水毁修复项目</t>
  </si>
  <si>
    <t>混凝土路肩1.56m³，挡土墙517.92m³，16㎝石灰土基层22.2㎡，18㎝混凝土路面21㎡，新建钢筋混凝土盖板涵一道</t>
  </si>
  <si>
    <t>蓝桥镇狮峰村四组（椴树沟）水毁修复项目</t>
  </si>
  <si>
    <t>挡土墙392.4m³</t>
  </si>
  <si>
    <t>蓝桥镇狮峰村四组（鹰咀石）水毁修复项目</t>
  </si>
  <si>
    <t>挡土墙48.54m³</t>
  </si>
  <si>
    <t>蓝桥镇柳坪村二组水毁修复项目</t>
  </si>
  <si>
    <t>混凝土路肩7.8m³，挡土墙220.8m³，16㎝石灰土基层228㎡，18㎝混凝土路面210㎡，新建钢筋混凝土盖板涵一道</t>
  </si>
  <si>
    <t>蓝桥镇
柳坪村</t>
  </si>
  <si>
    <t>蓝桥镇柳坪村四组水毁修复项目</t>
  </si>
  <si>
    <t>混凝土路肩6.11m³，挡土墙928.88m³，16㎝石灰土基层171.55㎡，18㎝混凝土路面164.5㎡，凿除旧路面164.5㎡</t>
  </si>
  <si>
    <t>蓝桥镇柳坪村三组（柳林沟）水毁修复项目</t>
  </si>
  <si>
    <t>挡土墙52.8m³，新建钢筋混凝土盖板涵一道</t>
  </si>
  <si>
    <t>中省一批（三标）</t>
  </si>
  <si>
    <t>灞源镇磨岔沟路水毁修复项目</t>
  </si>
  <si>
    <t>挖土方116m³，挡土墙175.4，清理滑带土180m³，基层换填天然砂砾487m³，破除水泥路面63m³，路基掏空填补33m³，18㎝石灰稳定土基层350㎡，新建20㎝水泥混凝土路面315㎡，C级波形护栏236米</t>
  </si>
  <si>
    <t>灞源镇
磨岔村</t>
  </si>
  <si>
    <t>灞源镇对岔沟-东川路水毁修复项目</t>
  </si>
  <si>
    <t>挡土墙41m³，清理滑带土41m³，路基掏空填补5m³，C级波形护栏61米</t>
  </si>
  <si>
    <t>灞源镇大沙沟-东川路水毁修复项目</t>
  </si>
  <si>
    <t>混凝土边沟10米，挡土墙49.5m³，清理滑带土55m³，路基掏空填补16m³，C级波形护栏60米</t>
  </si>
  <si>
    <t>灞源镇南张路-老庄沟水毁修复项目</t>
  </si>
  <si>
    <t>挡土墙95.6m³，清理滑带土96m³，路基掏空填补13m³，C级波形护栏120米</t>
  </si>
  <si>
    <t>灞源镇
南石门村</t>
  </si>
  <si>
    <t>灞源镇庙娅村路水毁修复项目</t>
  </si>
  <si>
    <t>挡土墙101m³，清理滑带土102m³，C级波形护栏88米</t>
  </si>
  <si>
    <t>灞源镇胡家沟-灞九路水毁修复项目</t>
  </si>
  <si>
    <t>混凝土边沟120米，挡土墙336.6m³，清理滑带土199m³，路基掏空填补16m³，C级波形护栏90米</t>
  </si>
  <si>
    <t>灞源镇
万军回村</t>
  </si>
  <si>
    <t>中省一批（四标）</t>
  </si>
  <si>
    <t>辋川镇渗金庙-三合村水毁修复项目</t>
  </si>
  <si>
    <t>挖土方184m³，混凝土边沟50米，挡土墙556.48m³，清理滑带土666m³，基层换填天然砂砾190m³，破除路面12m³，18㎝石灰稳定土基层66㎡，20㎝混凝土面层60㎡，涵洞一座，C级波形梁护栏180米</t>
  </si>
  <si>
    <t>辋川镇
渗金庙村</t>
  </si>
  <si>
    <t>辋川镇褚马河-渗金庙水毁修复项目</t>
  </si>
  <si>
    <t>挡土墙289.6m³，清理滑带土306m³，C级波形梁护栏120米</t>
  </si>
  <si>
    <t>辋川镇渗金庙六组水毁修复项目</t>
  </si>
  <si>
    <t>挡土墙299.92m³，清理滑带土320m³，C级波形护栏240米</t>
  </si>
  <si>
    <t>辋川镇寺院沟水毁修复项目</t>
  </si>
  <si>
    <t>挖土方53m³，清理滑带土50m³，基层换填天然砂砾218m³，破除路面29.8m³，18㎝石灰稳定土基层182㎡，20㎝混凝土面层149㎡</t>
  </si>
  <si>
    <t>辋川镇
红门寺村</t>
  </si>
  <si>
    <t>辋川镇褚马路-十回场水毁修复项目</t>
  </si>
  <si>
    <t>挖土方85m³，挡土墙225.84m³，清理滑带土242m³，基层换填天然砂砾373m³，破除路面23.4m³，18㎝石灰稳定土基层143㎡，20㎝混凝土面层117㎡，C级波形梁护栏120米</t>
  </si>
  <si>
    <t>辋川镇斜子沟－红太路水毁修复项目</t>
  </si>
  <si>
    <t>挡土墙81.9m³，清理滑带土82m³，C级波形梁护栏120米</t>
  </si>
  <si>
    <t>辋川镇正沟水毁修复项目</t>
  </si>
  <si>
    <t>片石混凝土挡土墙356m³，清理滑带土372m³，C级波形梁护栏294米</t>
  </si>
  <si>
    <t>辋川镇
甘坪村</t>
  </si>
  <si>
    <t>辋川镇褚家河路水毁修复项目</t>
  </si>
  <si>
    <t>混凝土边沟6m³，片石混凝土挡土墙299.4m³，清理滑带土376m³，C级波形护栏90米</t>
  </si>
  <si>
    <t>辋川镇西杆庙路水毁修复项目</t>
  </si>
  <si>
    <t>破除水泥路面36m³，清理滑带土70m³，18㎝石灰稳定土基层200㎡，沥青路面180㎡，路肩2.4m³</t>
  </si>
  <si>
    <t>辋川镇
锡水洞村</t>
  </si>
  <si>
    <t>辋川镇东杆沟路水毁修复项目</t>
  </si>
  <si>
    <t>混凝土边沟10米，挡土墙317.1m³，清理滑带土347m³，C级波形梁护栏240米</t>
  </si>
  <si>
    <t>辋川镇东杆三组路水毁修复项目</t>
  </si>
  <si>
    <t>浆砌片石挡土墙8m³，清理滑带土10m³</t>
  </si>
  <si>
    <t>中省一批（五标）</t>
  </si>
  <si>
    <t>辋川镇冷水沟水毁修复项目</t>
  </si>
  <si>
    <t>挖土方87m³，混凝土边沟45米，挡土墙825.7m³，清理滑带土907m³，基层换填天然砂砾367m³，破除水泥路面27m³，18㎝石灰稳定土基层165㎡，20㎝混凝土面层135㎡，C级波形梁护栏390米</t>
  </si>
  <si>
    <t>辋川镇狮子沟水毁修复项目</t>
  </si>
  <si>
    <t>片石混凝土挡土墙730.36m³，清理滑带土756m³，C级波形梁护栏544米</t>
  </si>
  <si>
    <t>辋川镇
西河村</t>
  </si>
  <si>
    <t>辋川镇玉川狮子沟路－风沟(狮子沟3组)组水毁修复项目</t>
  </si>
  <si>
    <t>挡土墙114.66m³，清理滑带土115m³，C级波形护栏180米</t>
  </si>
  <si>
    <t>辋川镇板厂沈家沟水毁修复项目</t>
  </si>
  <si>
    <t>片石混凝土挡土墙32.76m³，清理滑带土33m³，C级波形梁护栏30米</t>
  </si>
  <si>
    <t>辋川镇三羊沟水毁修复项目</t>
  </si>
  <si>
    <t>挡土墙93.77m³，清理滑带土96m³，C级波形护栏150米</t>
  </si>
  <si>
    <t>辋川镇薛沟水毁修复项目</t>
  </si>
  <si>
    <t>挡土墙27.3m³，清理滑带土27m³，C级波形护栏60米</t>
  </si>
  <si>
    <t>辋川镇红太路——滴水岩水毁修复项目</t>
  </si>
  <si>
    <t>挡土墙113.83m³，清理滑带土119m³，C级波形护栏120米</t>
  </si>
  <si>
    <t>辋川镇甘坪三组水毁修复项目</t>
  </si>
  <si>
    <t>挖土方73m³，挡土墙152.88m³，清理滑带土154m³，基层换填天然砂砾309m³，破除水泥路面26.6m³，18㎝石灰稳定土基层261㎡，20㎝混凝土面层133㎡，C级波形梁护栏150米</t>
  </si>
  <si>
    <t>辋川镇甘坪六组水毁修复项目</t>
  </si>
  <si>
    <t>挡土墙273m³，清理滑带土325m³，C级波形护栏360米</t>
  </si>
  <si>
    <t>辋川镇小姚沟水毁修复项目</t>
  </si>
  <si>
    <t>片石混凝土挡土墙119.99m³，清理滑带土124m³，C级波形护栏116米</t>
  </si>
  <si>
    <t>辋川镇桂家沟水毁修复项目</t>
  </si>
  <si>
    <t>混凝土边沟10m³，片石混凝土挡土墙224.69m³，清理滑带土456m³，C级波形护栏102米</t>
  </si>
  <si>
    <t>辋川镇老虎沟水毁修复项目</t>
  </si>
  <si>
    <t>挡土墙138.21m³，清理滑带土188m³，C级波形护栏150米</t>
  </si>
  <si>
    <t>辋川镇沈家沟水毁修复项目</t>
  </si>
  <si>
    <t>挡土墙115.8m³，清理滑带土119m³，C级波形护栏120米</t>
  </si>
  <si>
    <t>中省一批（六标）</t>
  </si>
  <si>
    <t>葛牌镇南沟水毁修复项目</t>
  </si>
  <si>
    <t>挡土墙117.8m³，清理滑带土129m³，C级波形护栏30米</t>
  </si>
  <si>
    <t>石船沟村</t>
  </si>
  <si>
    <t>葛牌镇吴家沟水毁修复项目</t>
  </si>
  <si>
    <t>挖土方219m³，挡土墙109.2m³，清理滑带土110m³，基层换填天然砂砾1060m³，破除水泥路面56.2m³，18㎝石灰稳定土基层313㎡，20㎝混凝土面层281㎡，C级波形护栏90米</t>
  </si>
  <si>
    <t>葛牌镇米岱河村水毁修复项目</t>
  </si>
  <si>
    <t>挖土方49m³，混凝土边沟138米，挡土墙872.3m³，清理滑带土956m³，基层换填天然砂砾203m³，破除路面29.8m³，18㎝石灰稳定土基层165㎡，20㎝混凝土面层149㎡，C级波形梁护栏200米</t>
  </si>
  <si>
    <t>米岱河村</t>
  </si>
  <si>
    <t>葛牌镇米铁路－大桐树沟(夏家村4组)水毁修复项目</t>
  </si>
  <si>
    <t>挖土方162m³，挡土墙690.8m³，清理滑带土751m³，基层换填天然砂砾682m³，破除水泥路面81m³，18㎝石灰稳定土基层494㎡，20㎝混凝土面层405㎡，C级波形护栏210米</t>
  </si>
  <si>
    <t>葛牌镇小桐树沟水毁修复项目</t>
  </si>
  <si>
    <t>挖土方150m³，挡土墙727.3m³，清理滑带土789m³，基层换填天然砂砾615m³，破除水泥路面94.8m³，18㎝石灰稳定土基层580㎡，20㎝混凝土路面474㎡，C级波形护栏190米</t>
  </si>
  <si>
    <t>葛牌镇葛牌沟路－南沟水毁修复项目</t>
  </si>
  <si>
    <t>葛牌村</t>
  </si>
  <si>
    <t>葛牌镇阳坡村水毁修复项目</t>
  </si>
  <si>
    <t>片石混凝土挡土墙1114.1m³，清理滑带土1207m³</t>
  </si>
  <si>
    <t>阳坡村</t>
  </si>
  <si>
    <t>中省一批（七标）</t>
  </si>
  <si>
    <t>普化镇安沟至陈家坡路水毁修复项目</t>
  </si>
  <si>
    <t>混凝土边沟443米，挡土墙227.2m³，清理滑带土580m³，6m/1座盖板明涵</t>
  </si>
  <si>
    <t>安沟村</t>
  </si>
  <si>
    <t>普化镇楸贺路水毁修复项目</t>
  </si>
  <si>
    <t>挖土方37m³，混凝土边沟10m³，挡土墙134.6m³，清理滑带土655m³，基层换填天然砂砾151m³，破除水泥路面18m³，18㎝石灰稳定土基层100㎡，20㎝混凝土面层90㎡，C级波形护栏80米</t>
  </si>
  <si>
    <t>楸树庙村</t>
  </si>
  <si>
    <t>普化镇陈安路水毁修复项目</t>
  </si>
  <si>
    <t>浆砌片石挡土墙54.6m³，清理滑带土55m³，基层换填天然砂砾154m³，破除水泥路面92.2m³，挖除旧路基37m³，18㎝石灰稳定土基层512㎡，20㎝混凝土面层461㎡，C级波形护栏30米</t>
  </si>
  <si>
    <t>陈家沟村</t>
  </si>
  <si>
    <t>汤峪镇东沟路水毁修复项目</t>
  </si>
  <si>
    <t>混凝土挡土墙（含新建护栏）934.5m³，路基填筑（砾石土）1181.3m³，修复路面（20㎝水泥路面）374.5㎡，新建护栏70米，拆除钢板护栏70米</t>
  </si>
  <si>
    <t>汤峪河村</t>
  </si>
  <si>
    <t>东香村路水毁修复项目</t>
  </si>
  <si>
    <t>混凝土边沟110米，浆砌片石挡土墙176m³，清理滑带土211m³</t>
  </si>
  <si>
    <t>东香村</t>
  </si>
  <si>
    <t>小寨镇西坡村六组路水毁修复项目</t>
  </si>
  <si>
    <t>挡土墙174.1m³</t>
  </si>
  <si>
    <t>西坡村</t>
  </si>
  <si>
    <t>小寨镇西坡村八组路水毁修复项目</t>
  </si>
  <si>
    <t>挡土墙147.4m³，凿除基层、旧路面52.5㎡，新建16㎝灰土基层136.5㎡，18㎝混凝土路面136.5㎡，钢筋混凝土圆管涵一道</t>
  </si>
  <si>
    <t>三里镇王坡村三组村道水毁修复项目</t>
  </si>
  <si>
    <t>混凝土边沟15米，挡土墙200.7m³，清理滑带土55m³，C级波形护栏30米</t>
  </si>
  <si>
    <t>王坡村</t>
  </si>
  <si>
    <t>三里镇北小寨村进村村道水毁修复项目</t>
  </si>
  <si>
    <t>挡土墙559.7m³，清理滑带土563m³，C级波形护栏230米</t>
  </si>
  <si>
    <t>北小寨村</t>
  </si>
  <si>
    <t>三里镇秦家寨八、九组出村路水毁修复项目</t>
  </si>
  <si>
    <t>挖土方91m³，基层换填天然砂砾370m³，破除水泥路面45m³，18㎝石灰稳定土基层250㎡，20㎝混凝土面层225㎡</t>
  </si>
  <si>
    <t>秦家寨村</t>
  </si>
  <si>
    <t>三里镇秦家寨移民新村出村路水毁修复项目</t>
  </si>
  <si>
    <t>破除水泥路面135m³，18㎝石灰稳定土基层750㎡，20㎝混凝土面层675㎡</t>
  </si>
  <si>
    <t>中省一批（八标）</t>
  </si>
  <si>
    <t>洩湖镇马王村（二组）水毁修复项目</t>
  </si>
  <si>
    <t>混凝土边沟29.75m³，挡土墙211.6m³，砂砾回填20m³，凿除基层、旧路面495㎡，新建16㎝灰土基层495㎡，新建18㎝混凝土路面495㎡</t>
  </si>
  <si>
    <t>马王村</t>
  </si>
  <si>
    <t>洩湖镇马王村（四组）水毁修复项目</t>
  </si>
  <si>
    <t>凿除基层、旧路面10㎡，新建16㎝灰土基层10㎡，新建18㎝混凝土路面10㎡</t>
  </si>
  <si>
    <t>洩湖镇马王村（四组支线）水毁修复项目</t>
  </si>
  <si>
    <t>凿除旧路面110㎡，新建18㎝混凝土路面110㎡</t>
  </si>
  <si>
    <t>洩湖镇马王村（一组）水毁修复项目</t>
  </si>
  <si>
    <t>凿除基层、旧路面450㎡，新建16㎝灰土基层450㎡，新建18㎝混凝土路面450㎡</t>
  </si>
  <si>
    <t>洩湖镇马王村（一组支线）水毁修复项目</t>
  </si>
  <si>
    <t>挖土方、土方回填260m³，18㎝混凝土路面200㎡</t>
  </si>
  <si>
    <t>洩湖镇马王村（通五组路）水毁修复项目</t>
  </si>
  <si>
    <t>挡土墙41.3m³，砂砾回填30m³</t>
  </si>
  <si>
    <t>洩湖镇马王村（六组便道）水毁修复项目</t>
  </si>
  <si>
    <t>新建16㎝灰土基层792㎡，18㎝混凝土基层792㎡</t>
  </si>
  <si>
    <t>洩湖镇骞家湾村通2,4,5组路水毁修复项目</t>
  </si>
  <si>
    <t>右侧新建高3.5m仰斜式路肩墙，恢复护栏</t>
  </si>
  <si>
    <t>骞湾村</t>
  </si>
  <si>
    <t>洩湖镇簸箕掌村（通三、四、五组）水毁修复项目</t>
  </si>
  <si>
    <t>挡土墙54.3m³，砂砾回填132m³</t>
  </si>
  <si>
    <t>簸箕掌村</t>
  </si>
  <si>
    <t>洩湖镇簸萁掌村（二组）水毁修复项目</t>
  </si>
  <si>
    <t>凿除基层174㎡，16㎝灰土基层174㎡，凿除旧路面174㎡，新建18㎝混凝土路面174㎡</t>
  </si>
  <si>
    <t>洩湖镇簸箕掌村（一组）水毁修复项目</t>
  </si>
  <si>
    <t>凿除基层279㎡，16㎝灰土基层279㎡，凿除旧路面279㎡，新建18㎝混凝土路面279㎡</t>
  </si>
  <si>
    <t>华胥镇姜湾村（通一组二组路）水毁修复项目</t>
  </si>
  <si>
    <t>挡土墙531.4m³，砂砾回填30m³，挖土方961.2m³、土方回填2652.25m³，凿除基层、旧路面1201.5㎡，新建16㎝灰土基层1201.5㎡，18㎝混凝土路面1201.5㎡</t>
  </si>
  <si>
    <t>姜湾村</t>
  </si>
  <si>
    <t>华胥镇姜湾村（通一组二组路支线一）水毁修复项目</t>
  </si>
  <si>
    <t>挡土墙35.4m³，砂砾回填30m³，挖土方140m³，土方回填262.5m³，凿除基层、旧路面175㎡，新建16㎝灰土基层175㎡，18㎝混凝土路面175㎡</t>
  </si>
  <si>
    <t>华胥镇姜湾村（通一组二组路支线二）水毁修复项目</t>
  </si>
  <si>
    <t>挖土方108m³，土方回填202.5m³，凿除基层、旧路面135㎡，新建16㎝灰土基层135㎡，18㎝混凝土路面135㎡</t>
  </si>
  <si>
    <t>华胥镇姜湾村通3、9组路水毁修复项目</t>
  </si>
  <si>
    <t>挖土方348m³，土方回填652.5m³，凿除基层、旧路面435㎡，新建16㎝灰土基层435㎡，18㎝混凝土路面435㎡</t>
  </si>
  <si>
    <t>华胥镇姜湾村通四组路水毁修复项目</t>
  </si>
  <si>
    <t>挡土墙972.48m³，砂砾回填127m³，挖土方115.2m³，土方回填2016m³，凿除基层、旧路面144㎡，新建16㎝灰土基层144㎡，18㎝混凝土路面144㎡</t>
  </si>
  <si>
    <t>华胥镇姜湾村通五组路水毁修复项目</t>
  </si>
  <si>
    <t>挡土墙174m³，挖土方72m³，土方回填135m³，凿除路基、旧路面90㎡，新建16㎝灰土基层90㎡，18㎝混凝土路面90㎡</t>
  </si>
  <si>
    <t>华胥镇姜湾村通六八组路水毁修复项目</t>
  </si>
  <si>
    <t>挡土墙364.2m³，砂砾回填48m³，挖土方200m³，土方回填745m³，凿除基层、旧路面250㎡，新建16㎝灰土基层250㎡，18㎝混凝土路面250㎡</t>
  </si>
  <si>
    <t>华胥镇姜湾村通七组路水毁修复项目</t>
  </si>
  <si>
    <t>挡土墙99.9m³，砂砾回填160m³护栏更换、维修10米</t>
  </si>
  <si>
    <t>市级一批（一标）</t>
  </si>
  <si>
    <t>焦岱镇洋峪村道路水毁修复项目</t>
  </si>
  <si>
    <r>
      <t>路基回填天然砂砾54m</t>
    </r>
    <r>
      <rPr>
        <sz val="10"/>
        <rFont val="宋体"/>
        <charset val="134"/>
      </rPr>
      <t>³，</t>
    </r>
    <r>
      <rPr>
        <sz val="10"/>
        <rFont val="仿宋"/>
        <family val="3"/>
        <charset val="134"/>
      </rPr>
      <t>18㎝水泥混凝土面层121.5㎡，16㎝石灰土基层121.5㎡，浆砌片石142.3m</t>
    </r>
    <r>
      <rPr>
        <sz val="10"/>
        <rFont val="宋体"/>
        <charset val="134"/>
      </rPr>
      <t>³等</t>
    </r>
  </si>
  <si>
    <t>洋峪村</t>
  </si>
  <si>
    <t>焦岱镇柳家湾村道路水毁修复项目</t>
  </si>
  <si>
    <r>
      <t>18㎝水泥混凝土路面1104㎡，16㎝石灰土基层946.5㎡，浆砌片石978.76m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等</t>
    </r>
  </si>
  <si>
    <t>柳家湾村</t>
  </si>
  <si>
    <t>焦岱镇老虎沟村道路水毁修复项目</t>
  </si>
  <si>
    <r>
      <t>路基回填天然砂砾368m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</t>
    </r>
    <r>
      <rPr>
        <sz val="10"/>
        <rFont val="仿宋"/>
        <family val="3"/>
        <charset val="134"/>
      </rPr>
      <t>18㎝水泥混凝土面层360㎡，16㎝石灰土基层360㎡，浆砌片石959.28等</t>
    </r>
  </si>
  <si>
    <t>老虎沟村</t>
  </si>
  <si>
    <t>焦岱镇佘家湾村道路水毁修复项目</t>
  </si>
  <si>
    <r>
      <t>路基回填天然砂砾240m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，排水</t>
    </r>
    <r>
      <rPr>
        <sz val="10"/>
        <rFont val="仿宋"/>
        <family val="3"/>
        <charset val="134"/>
      </rPr>
      <t>40米，涵洞一道等</t>
    </r>
  </si>
  <si>
    <t>佘家湾村</t>
  </si>
  <si>
    <t>焦岱镇梁家扁村道路水毁修复项目</t>
  </si>
  <si>
    <r>
      <t>路基回填天然砂砾44m</t>
    </r>
    <r>
      <rPr>
        <sz val="10"/>
        <rFont val="宋体"/>
        <charset val="134"/>
      </rPr>
      <t>³，</t>
    </r>
    <r>
      <rPr>
        <sz val="10"/>
        <rFont val="仿宋"/>
        <family val="3"/>
        <charset val="134"/>
      </rPr>
      <t>18㎝水泥混凝土面层180㎡，16㎝石灰土基层180㎡，浆砌片石726.44m</t>
    </r>
    <r>
      <rPr>
        <sz val="10"/>
        <rFont val="宋体"/>
        <charset val="134"/>
      </rPr>
      <t>³等</t>
    </r>
  </si>
  <si>
    <t>梁家扁村</t>
  </si>
  <si>
    <t>市级一批（二标）</t>
  </si>
  <si>
    <t>焦岱镇荣家沟村道路水毁修复项目</t>
  </si>
  <si>
    <r>
      <t>路基回填天然砂砾100m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</t>
    </r>
    <r>
      <rPr>
        <sz val="10"/>
        <rFont val="仿宋"/>
        <family val="3"/>
        <charset val="134"/>
      </rPr>
      <t>18㎝水泥混凝土面层616.5㎡，16㎝石灰土基层616.5㎡，浆砌片石380.6m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等</t>
    </r>
  </si>
  <si>
    <t>荣家沟村</t>
  </si>
  <si>
    <t>焦岱镇水泉村道路水毁修复项目</t>
  </si>
  <si>
    <r>
      <t>路基回填天然砂砾240m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，排水</t>
    </r>
    <r>
      <rPr>
        <sz val="10"/>
        <rFont val="仿宋"/>
        <family val="3"/>
        <charset val="134"/>
      </rPr>
      <t>41米，涵洞一道等</t>
    </r>
  </si>
  <si>
    <t>水泉村</t>
  </si>
  <si>
    <t>焦岱镇吴家寨村道路水毁修复项目</t>
  </si>
  <si>
    <r>
      <t>路基回填天然砂砾240m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，排水</t>
    </r>
    <r>
      <rPr>
        <sz val="10"/>
        <rFont val="仿宋"/>
        <family val="3"/>
        <charset val="134"/>
      </rPr>
      <t>42米，涵洞一道等</t>
    </r>
  </si>
  <si>
    <t>吴家寨村</t>
  </si>
  <si>
    <t>焦岱镇陈家沟村道路水毁修复项目</t>
  </si>
  <si>
    <r>
      <t>路基回填天然砂砾200m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，浆砌片石147.2m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等</t>
    </r>
  </si>
  <si>
    <t>市级一批（三标）</t>
  </si>
  <si>
    <t>焦岱镇侯家扁村道路水毁修复项目</t>
  </si>
  <si>
    <r>
      <t>18㎝水泥混凝土路路面135㎡，凿除旧路面135㎡，浆砌片石1712m</t>
    </r>
    <r>
      <rPr>
        <sz val="10"/>
        <rFont val="宋体"/>
        <charset val="134"/>
      </rPr>
      <t>³等</t>
    </r>
  </si>
  <si>
    <t>侯家扁村</t>
  </si>
  <si>
    <t>汤峪镇骆驼岭村道路水毁修复项目</t>
  </si>
  <si>
    <r>
      <t>18㎝水泥混凝土路面737㎡，16㎝石灰土基层737㎡，浆砌片石566.3m</t>
    </r>
    <r>
      <rPr>
        <sz val="10"/>
        <rFont val="宋体"/>
        <charset val="134"/>
      </rPr>
      <t>³</t>
    </r>
  </si>
  <si>
    <t>骆驼岭村</t>
  </si>
  <si>
    <t>汤峪镇史家寨村道路修复项目</t>
  </si>
  <si>
    <r>
      <t>小学门口挡土墙87.3m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，通一二组路挡土墙162.9m</t>
    </r>
    <r>
      <rPr>
        <sz val="10"/>
        <rFont val="宋体"/>
        <charset val="134"/>
      </rPr>
      <t>³</t>
    </r>
  </si>
  <si>
    <t>史家寨村</t>
  </si>
  <si>
    <t>汤峪镇高堡村至寺峪村道路修复项目</t>
  </si>
  <si>
    <r>
      <t>挡土墙462.29m</t>
    </r>
    <r>
      <rPr>
        <sz val="10"/>
        <rFont val="宋体"/>
        <charset val="134"/>
      </rPr>
      <t>³</t>
    </r>
  </si>
  <si>
    <t>高堡村</t>
  </si>
  <si>
    <t>汤峪镇龚家村通村路修复项目</t>
  </si>
  <si>
    <r>
      <t>3组通村路挡土墙49.6m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，砂砾回填63m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；</t>
    </r>
    <r>
      <rPr>
        <sz val="10"/>
        <rFont val="仿宋"/>
        <family val="3"/>
        <charset val="134"/>
      </rPr>
      <t>6组通村路挡土墙22.1m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，新建16㎝灰土基层24㎡，18㎝混凝土路面24㎡，土方回填54m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，钢筋混凝土盖板涵一道。</t>
    </r>
  </si>
  <si>
    <t>龚家村</t>
  </si>
  <si>
    <t>汤峪镇侯家村通组路修复项目</t>
  </si>
  <si>
    <r>
      <t>通1-9组路挖土方400m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，土方回填400m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，凿除基层、旧路面500㎡，新建16㎝灰土基层500㎡，18㎝混凝土路面500㎡；通3-4组路挖土方80m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，土方回填80m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，凿除路基、旧路面100㎡，新建16㎝灰土基层100㎡，18㎝混凝土路面100㎡；通4-5组路挖土方64m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，土方回填64m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，凿除基层、旧路面40㎡，新建16㎝灰土基层80㎡，18㎝混凝土路面80㎡</t>
    </r>
  </si>
  <si>
    <t>侯家村</t>
  </si>
  <si>
    <t>汤峪镇小寺村道路修复项目</t>
  </si>
  <si>
    <t>三组通组路凿除基层、旧路面76㎡，新建16㎝灰土基层、18㎝混凝土路面76㎡；一组通组路新建16㎝灰土基层105㎡，18㎝混凝土路面105㎡</t>
  </si>
  <si>
    <t>小寺村</t>
  </si>
  <si>
    <t>市级一批（四标）</t>
  </si>
  <si>
    <t>三里镇乔村道路水毁修复项目</t>
  </si>
  <si>
    <r>
      <t>路基回填天然砂砾162m</t>
    </r>
    <r>
      <rPr>
        <sz val="10"/>
        <rFont val="宋体"/>
        <charset val="134"/>
      </rPr>
      <t>³，</t>
    </r>
    <r>
      <rPr>
        <sz val="10"/>
        <rFont val="仿宋"/>
        <family val="3"/>
        <charset val="134"/>
      </rPr>
      <t>18㎝水泥混凝土面层306㎡，16㎝石灰土基层306㎡，浆砌片石684.31m</t>
    </r>
    <r>
      <rPr>
        <sz val="10"/>
        <rFont val="宋体"/>
        <charset val="134"/>
      </rPr>
      <t>³等</t>
    </r>
  </si>
  <si>
    <t>乔村</t>
  </si>
  <si>
    <t>三里镇苟家村道路水毁修复项目</t>
  </si>
  <si>
    <r>
      <t>路基回填天然砂砾89.3m</t>
    </r>
    <r>
      <rPr>
        <sz val="10"/>
        <rFont val="宋体"/>
        <charset val="134"/>
      </rPr>
      <t>³，</t>
    </r>
    <r>
      <rPr>
        <sz val="10"/>
        <rFont val="仿宋"/>
        <family val="3"/>
        <charset val="134"/>
      </rPr>
      <t>18㎝水泥混凝土面层456㎡，16㎝石灰土基层456㎡，浆砌片石93m</t>
    </r>
    <r>
      <rPr>
        <sz val="10"/>
        <rFont val="宋体"/>
        <charset val="134"/>
      </rPr>
      <t>³等</t>
    </r>
  </si>
  <si>
    <t>苟家村</t>
  </si>
  <si>
    <t>三里镇北小寨村道路水毁修复项目</t>
  </si>
  <si>
    <r>
      <t>18㎝水泥混凝土面层367.5㎡，16㎝石灰土基层367.5㎡，浆砌片石14.16m</t>
    </r>
    <r>
      <rPr>
        <sz val="10"/>
        <rFont val="宋体"/>
        <charset val="134"/>
      </rPr>
      <t>³等</t>
    </r>
  </si>
  <si>
    <t>三里镇秦家寨村道路水毁修复项目</t>
  </si>
  <si>
    <r>
      <t>18㎝水泥混凝土面层2835㎡，16㎝石灰土基层2835㎡，浆砌片石1143.58m</t>
    </r>
    <r>
      <rPr>
        <sz val="10"/>
        <rFont val="宋体"/>
        <charset val="134"/>
      </rPr>
      <t>³，排水</t>
    </r>
    <r>
      <rPr>
        <sz val="10"/>
        <rFont val="仿宋"/>
        <family val="3"/>
        <charset val="134"/>
      </rPr>
      <t>30米，涵洞一道等</t>
    </r>
  </si>
  <si>
    <t>蓝乡振发〔2022〕11号
蓝乡振发〔2022〕45号</t>
  </si>
  <si>
    <t>三里镇毛坪村道路水毁修复项目</t>
  </si>
  <si>
    <t>18㎝水泥混凝土面层112.5㎡，16㎝石灰土基层112.5㎡等</t>
  </si>
  <si>
    <t>毛坪村</t>
  </si>
  <si>
    <t>市级一批（五标）</t>
  </si>
  <si>
    <t>三里镇杨村道路水毁修复项目</t>
  </si>
  <si>
    <r>
      <t>路基回填天然砂砾14.4m</t>
    </r>
    <r>
      <rPr>
        <sz val="10"/>
        <rFont val="宋体"/>
        <charset val="134"/>
      </rPr>
      <t>³，浆砌片石</t>
    </r>
    <r>
      <rPr>
        <sz val="10"/>
        <rFont val="仿宋"/>
        <family val="3"/>
        <charset val="134"/>
      </rPr>
      <t>22m</t>
    </r>
    <r>
      <rPr>
        <sz val="10"/>
        <rFont val="宋体"/>
        <charset val="134"/>
      </rPr>
      <t>³等</t>
    </r>
  </si>
  <si>
    <t>杨村</t>
  </si>
  <si>
    <t>三里镇王坡村道路水毁修复项目</t>
  </si>
  <si>
    <r>
      <t>路基回填天然砂砾88.2m</t>
    </r>
    <r>
      <rPr>
        <sz val="10"/>
        <rFont val="宋体"/>
        <charset val="134"/>
      </rPr>
      <t>³，</t>
    </r>
    <r>
      <rPr>
        <sz val="10"/>
        <rFont val="仿宋"/>
        <family val="3"/>
        <charset val="134"/>
      </rPr>
      <t>18㎝水泥混凝土面层2023.7㎡，路面钢筋11209kq,凿除旧路面636㎡，B级波形护栏104米，浆砌片石86.73m</t>
    </r>
    <r>
      <rPr>
        <sz val="10"/>
        <rFont val="宋体"/>
        <charset val="134"/>
      </rPr>
      <t>³</t>
    </r>
  </si>
  <si>
    <t>三里镇南王村道路水毁修复项目</t>
  </si>
  <si>
    <r>
      <t>路基回填天然砂砾9.6m</t>
    </r>
    <r>
      <rPr>
        <sz val="10"/>
        <rFont val="宋体"/>
        <charset val="134"/>
      </rPr>
      <t>³，</t>
    </r>
    <r>
      <rPr>
        <sz val="10"/>
        <rFont val="仿宋"/>
        <family val="3"/>
        <charset val="134"/>
      </rPr>
      <t>18㎝水泥混凝土面层3240㎡，16㎝石灰土基层3240㎡，浆砌片石14.16m</t>
    </r>
    <r>
      <rPr>
        <sz val="10"/>
        <rFont val="宋体"/>
        <charset val="134"/>
      </rPr>
      <t>³等</t>
    </r>
  </si>
  <si>
    <t>南王村</t>
  </si>
  <si>
    <t>三里镇磨李村道路水毁修复项目</t>
  </si>
  <si>
    <r>
      <t>18㎝水泥混凝土路面1707.5㎡，16㎝石灰土基层1707.5㎡，凿除旧路面1357.7㎡，凿除基层757.50，浆砌片石1116.5m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等</t>
    </r>
  </si>
  <si>
    <t>磨李村</t>
  </si>
  <si>
    <t>市级一批（六标）</t>
  </si>
  <si>
    <t>洩湖镇陈家沟村道路修复项目</t>
  </si>
  <si>
    <r>
      <t>采用砂砾回填掏空路基部位25.5m</t>
    </r>
    <r>
      <rPr>
        <sz val="10"/>
        <color indexed="8"/>
        <rFont val="宋体"/>
        <charset val="134"/>
      </rPr>
      <t>³</t>
    </r>
    <r>
      <rPr>
        <sz val="10"/>
        <color theme="1"/>
        <rFont val="仿宋"/>
        <family val="3"/>
        <charset val="134"/>
      </rPr>
      <t>，凿除原有18cm水泥混凝土面层+16cm基层1045㎡，新建采用18cm水泥混凝土+16cm2：8灰土基层1685㎡，浆砌片石110.5m</t>
    </r>
    <r>
      <rPr>
        <sz val="10"/>
        <color indexed="8"/>
        <rFont val="宋体"/>
        <charset val="134"/>
      </rPr>
      <t>³</t>
    </r>
    <r>
      <rPr>
        <sz val="10"/>
        <color indexed="8"/>
        <rFont val="仿宋"/>
        <family val="3"/>
        <charset val="134"/>
      </rPr>
      <t>等</t>
    </r>
  </si>
  <si>
    <t>华胥镇王坪村道路修复项目</t>
  </si>
  <si>
    <r>
      <t>回填掏空路基223.5m</t>
    </r>
    <r>
      <rPr>
        <sz val="10"/>
        <color indexed="8"/>
        <rFont val="宋体"/>
        <charset val="134"/>
      </rPr>
      <t>³</t>
    </r>
    <r>
      <rPr>
        <sz val="10"/>
        <color theme="1"/>
        <rFont val="仿宋"/>
        <family val="3"/>
        <charset val="134"/>
      </rPr>
      <t>，挖除原有水泥混凝土路面594.5m</t>
    </r>
    <r>
      <rPr>
        <sz val="10"/>
        <color indexed="8"/>
        <rFont val="宋体"/>
        <charset val="134"/>
      </rPr>
      <t>³</t>
    </r>
    <r>
      <rPr>
        <sz val="10"/>
        <color theme="1"/>
        <rFont val="仿宋"/>
        <family val="3"/>
        <charset val="134"/>
      </rPr>
      <t>，新建路面采用16cm2:8灰土基层+18cm水泥混凝土面层铺筑1224.5m</t>
    </r>
    <r>
      <rPr>
        <sz val="10"/>
        <color indexed="8"/>
        <rFont val="宋体"/>
        <charset val="134"/>
      </rPr>
      <t>³</t>
    </r>
    <r>
      <rPr>
        <sz val="10"/>
        <color theme="1"/>
        <rFont val="仿宋"/>
        <family val="3"/>
        <charset val="134"/>
      </rPr>
      <t>，新建仰斜式路肩墙437.4m</t>
    </r>
    <r>
      <rPr>
        <sz val="10"/>
        <color indexed="8"/>
        <rFont val="宋体"/>
        <charset val="134"/>
      </rPr>
      <t>³</t>
    </r>
    <r>
      <rPr>
        <sz val="10"/>
        <color indexed="8"/>
        <rFont val="仿宋"/>
        <family val="3"/>
        <charset val="134"/>
      </rPr>
      <t>等</t>
    </r>
  </si>
  <si>
    <t>王坪村</t>
  </si>
  <si>
    <t>华胥镇支家沟村通组路修复项目</t>
  </si>
  <si>
    <r>
      <t>通六组路挡土墙407.2m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，砂砾回填450m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；通二组路砂砾回填8.25m</t>
    </r>
    <r>
      <rPr>
        <sz val="10"/>
        <rFont val="宋体"/>
        <charset val="134"/>
      </rPr>
      <t>³</t>
    </r>
  </si>
  <si>
    <t>支家沟村</t>
  </si>
  <si>
    <t>厚镇江流沟村道路修复项目</t>
  </si>
  <si>
    <r>
      <t>路基回填天然砂砾241.5m</t>
    </r>
    <r>
      <rPr>
        <sz val="10"/>
        <color indexed="8"/>
        <rFont val="宋体"/>
        <charset val="134"/>
      </rPr>
      <t>³</t>
    </r>
    <r>
      <rPr>
        <sz val="10"/>
        <color indexed="8"/>
        <rFont val="仿宋"/>
        <family val="3"/>
        <charset val="134"/>
      </rPr>
      <t>，新建</t>
    </r>
    <r>
      <rPr>
        <sz val="10"/>
        <color theme="1"/>
        <rFont val="仿宋"/>
        <family val="3"/>
        <charset val="134"/>
      </rPr>
      <t>18㎝水泥混凝土路面1218.5㎡，新建16㎝石灰土基层1404㎡，凿除旧路面682.5㎡，浆砌片石722m</t>
    </r>
    <r>
      <rPr>
        <sz val="10"/>
        <color indexed="8"/>
        <rFont val="宋体"/>
        <charset val="134"/>
      </rPr>
      <t>³</t>
    </r>
    <r>
      <rPr>
        <sz val="10"/>
        <color indexed="8"/>
        <rFont val="仿宋"/>
        <family val="3"/>
        <charset val="134"/>
      </rPr>
      <t>等</t>
    </r>
  </si>
  <si>
    <t>江流沟村</t>
  </si>
  <si>
    <t>厚镇张岭村道路修复项目</t>
  </si>
  <si>
    <t>挖除旧路面182㎡，新建路面182㎡采用16cm2:8灰土基层+18cm水泥混凝土面层铺筑等</t>
  </si>
  <si>
    <t>张岭村</t>
  </si>
  <si>
    <t>厚镇韩坪村通村路修复项目</t>
  </si>
  <si>
    <t>挖除原有水泥混凝土路面，新建路面采用16cm2:8灰土基层+18cm水泥混凝土面层铺筑，左侧处新建路肩墙，高度2.5米，回填掏空路基，恢复护栏等</t>
  </si>
  <si>
    <t>韩坪村</t>
  </si>
  <si>
    <t>市级一批（七标）</t>
  </si>
  <si>
    <t>九间房镇大寨村道路水毁修复项目</t>
  </si>
  <si>
    <t>18㎝水泥混凝土面层1035㎡，16㎝石灰土基层1035㎡等</t>
  </si>
  <si>
    <t>大寨村</t>
  </si>
  <si>
    <t>九间房镇漫道村道路水毁修复项目</t>
  </si>
  <si>
    <r>
      <t>18㎝水泥混凝土路面30㎡，16㎝石灰土基层30㎡，浆砌片石180.2m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等</t>
    </r>
  </si>
  <si>
    <t>漫道村</t>
  </si>
  <si>
    <t>九间房镇九间房村道路水毁修复项目</t>
  </si>
  <si>
    <t>18㎝水泥混凝土路面177㎡，16㎝石灰土基层177㎡，凿除旧路面177㎡，涵洞一道等</t>
  </si>
  <si>
    <t>九间房村</t>
  </si>
  <si>
    <t>九间房镇公王村道路水毁修复项目</t>
  </si>
  <si>
    <r>
      <t>波形梁护栏50米，浆砌片石348m</t>
    </r>
    <r>
      <rPr>
        <sz val="10"/>
        <rFont val="宋体"/>
        <charset val="134"/>
      </rPr>
      <t>³，警示桩0.4m³等</t>
    </r>
  </si>
  <si>
    <t>公王村</t>
  </si>
  <si>
    <t>辋川镇山底村通组路修复项目</t>
  </si>
  <si>
    <r>
      <t>五组一路通组路挡土墙18.9m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；五组二路通组路挡土墙87m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；四组通组路挡土墙290.8m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，砂砾回填560m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，凿除基层，旧路面310㎡，新建16㎝灰土基层310㎡，18㎝混凝土路面310㎡</t>
    </r>
  </si>
  <si>
    <t>山底村</t>
  </si>
  <si>
    <t>辋川镇闫家村道路水毁修复项目</t>
  </si>
  <si>
    <r>
      <t>一组挡土墙304.6m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，新建16㎝灰土基层72㎡，18㎝混凝土路面72㎡，土方回填468m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；闫郭路挡土墙116m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，砂砾回填20m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，挖土方84m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，土方回填84m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，凿除基层、路面245㎡，新建16㎝灰土基层245㎡，18㎝混凝土路面245㎡，土方回填30m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，钢筋混凝土圆管涵一道</t>
    </r>
  </si>
  <si>
    <t>闫家村</t>
  </si>
  <si>
    <t>小寨镇张沟村道路水毁修复项目</t>
  </si>
  <si>
    <r>
      <t>路基回填天然砂砾47m</t>
    </r>
    <r>
      <rPr>
        <sz val="10"/>
        <rFont val="宋体"/>
        <charset val="134"/>
      </rPr>
      <t>³，</t>
    </r>
    <r>
      <rPr>
        <sz val="10"/>
        <rFont val="仿宋"/>
        <family val="3"/>
        <charset val="134"/>
      </rPr>
      <t>18㎝水泥混凝土面层889.5㎡，16㎝石灰土基层889.5㎡，浆砌片石354m</t>
    </r>
    <r>
      <rPr>
        <sz val="10"/>
        <rFont val="宋体"/>
        <charset val="134"/>
      </rPr>
      <t>³，波形梁护栏</t>
    </r>
    <r>
      <rPr>
        <sz val="10"/>
        <rFont val="仿宋"/>
        <family val="3"/>
        <charset val="134"/>
      </rPr>
      <t>36米，管涵一道等</t>
    </r>
  </si>
  <si>
    <t>中省市二批及县级（1标）</t>
  </si>
  <si>
    <t>葛牌镇正沟水毁修复项目</t>
  </si>
  <si>
    <t>新修混凝土边沟3m³，新建挡土墙3279.89m³，清理滑带土3523m³，C级波形护栏320米</t>
  </si>
  <si>
    <t>葛牌镇石船沟</t>
  </si>
  <si>
    <t>葛牌镇金坪村水毁道路修复项目</t>
  </si>
  <si>
    <t>路面修复总长度为68.7m，18cm厚水泥混凝土路面面积为240.45㎡；浆砌石路肩挡墙为159.68m³；土方外运627m³</t>
  </si>
  <si>
    <t>葛牌镇金坪村</t>
  </si>
  <si>
    <t>中省市二批及县级（2标）</t>
  </si>
  <si>
    <t>三官庙镇里峪湾村水毁道路维修项目</t>
  </si>
  <si>
    <t>路面修复总长度为43.5m，18cm厚水泥混凝土路面面积为159.5㎡；浆砌石路肩挡墙为620.89m³，土方回填362.5m³</t>
  </si>
  <si>
    <t>三官庙镇惜惶岭村水毁道路维修项目</t>
  </si>
  <si>
    <t>路面修复总长度为450m，18cm厚水泥混凝土路面面积为1575㎡</t>
  </si>
  <si>
    <t>三官庙镇惜惶岭村</t>
  </si>
  <si>
    <t>三官庙镇冯岭村水毁道路维修项目</t>
  </si>
  <si>
    <t>路面修复总长度为22.4m，18cm厚水泥混凝土路面面积为78.4㎡；浆砌石路肩挡墙为18.96m³，土方回填17.54m³</t>
  </si>
  <si>
    <t>三官庙镇冯岭村</t>
  </si>
  <si>
    <t>三官庙镇高坪村水毁道路维修项目</t>
  </si>
  <si>
    <t>路面修复总长度为23.9m，18cm厚水泥混凝土路面面积为64.9㎡；浆砌石路肩挡墙为118.66m³，土方回填66.97m³</t>
  </si>
  <si>
    <t>三官庙镇高坪村</t>
  </si>
  <si>
    <t>三官庙镇胡家窑村水毁道路维修项目</t>
  </si>
  <si>
    <t>路面修复总长度为35m，18cm厚水泥混凝土路面面积为122㎡；浆砌石路肩挡墙为57.37m³，土方回填126.2m³</t>
  </si>
  <si>
    <t>三官庙镇胡家窑村</t>
  </si>
  <si>
    <t>三官庙镇金山村水毁道路维修项目</t>
  </si>
  <si>
    <t>路面堆积土方需运走，土方开挖634.48m³</t>
  </si>
  <si>
    <t>三官庙镇金山村</t>
  </si>
  <si>
    <t>玉山镇上陈村水毁道路修复项目</t>
  </si>
  <si>
    <t>路面修复总长度为221.1m，18cm厚水泥混凝土路面面积为816.15㎡；浆砌石路肩挡墙为13.26m³，土方回填73.63m³；路面硬化213.5㎡</t>
  </si>
  <si>
    <t>玉山镇上陈村</t>
  </si>
  <si>
    <t>玉山镇杨寨村水毁道路修复项目</t>
  </si>
  <si>
    <t>路面修复总长度为217.4m，18cm厚水泥混凝土路面面积为1089.95㎡</t>
  </si>
  <si>
    <t>玉山镇杨寨村</t>
  </si>
  <si>
    <t>厚镇厚镇村水毁道路修复项目</t>
  </si>
  <si>
    <t>路面修复总长度为39m，18cm厚水泥混凝土路面面积为156㎡；浆砌石路肩挡墙为122.84m³，土方回填592m³</t>
  </si>
  <si>
    <t>厚镇厚镇村</t>
  </si>
  <si>
    <t>厚镇清峪村水毁道路修复项目</t>
  </si>
  <si>
    <t>路肩挡墙修复总长度为60m，浆砌石路肩挡墙为348m³；河道清理600m³</t>
  </si>
  <si>
    <t>厚镇清峪村</t>
  </si>
  <si>
    <t>中省市二批及县级（3标）</t>
  </si>
  <si>
    <t>小寨镇小寨村八组道路重建项目</t>
  </si>
  <si>
    <t>路面修复总长度为37.1m，18cm厚水泥混凝土路面面积为111.3㎡；浆砌石路肩挡墙为316.86m³，土方回填10.2m³</t>
  </si>
  <si>
    <t>小寨镇小寨村</t>
  </si>
  <si>
    <t>小寨镇十回场村一、二、三、五组道路重建项目</t>
  </si>
  <si>
    <t>路肩挡墙修复总长度为253m，浆砌石路肩挡墙为850.50m³，路堑挡墙修复总长度74m，浆砌石路堑挡墙为279.72m³。</t>
  </si>
  <si>
    <t>小寨镇十回场村</t>
  </si>
  <si>
    <t>小寨镇湖滩村五六七组道路重建项目</t>
  </si>
  <si>
    <t>路肩挡墙修复总长度为53m，浆砌石路肩挡墙为861.69m³。</t>
  </si>
  <si>
    <t>小寨镇湖滩村</t>
  </si>
  <si>
    <t>小寨镇关庙村六组道路重建项目</t>
  </si>
  <si>
    <t>路面修复总长度为172.7m，18cm厚水泥混凝土路面面积为518.1㎡，修盖板水渠78m</t>
  </si>
  <si>
    <t>小寨镇关庙村</t>
  </si>
  <si>
    <t>中省市二批及县级（4标）</t>
  </si>
  <si>
    <t>灞源镇青坪村十组道路修复加固工程</t>
  </si>
  <si>
    <t>土方回填207.63m³；砂石路1218㎡；浆砌片石路肩挡墙271.22m³；路面1447㎡</t>
  </si>
  <si>
    <t>灞源镇青坪村</t>
  </si>
  <si>
    <t>灞源镇南石门村二组水毁河堤灾后恢复工程</t>
  </si>
  <si>
    <t>路面修复总长度为275.2m，18cm厚水泥混凝土路面面积为963.2㎡；浆砌石路肩挡墙为2452.06m³，土方回填2509.61m³</t>
  </si>
  <si>
    <t>灞源镇南石门村</t>
  </si>
  <si>
    <t>中省市二批及县级（5标）</t>
  </si>
  <si>
    <t>蓝关街宣堡村水毁项目</t>
  </si>
  <si>
    <t>路面修复总长度为55m，18cm厚水泥混凝土路面面积为175.5㎡；浆砌石路肩挡墙为202.4m³</t>
  </si>
  <si>
    <t>蓝关街办蒋寨村水毁项目</t>
  </si>
  <si>
    <t>路面修复总长度为2603.7m，18cm厚水泥混凝土路面面积为9112.95㎡</t>
  </si>
  <si>
    <t>蓝关街办蒋寨村</t>
  </si>
  <si>
    <t>中省市二批及县级（6标）</t>
  </si>
  <si>
    <t>蓝关街办陶峪河村水毁项目</t>
  </si>
  <si>
    <t>路面修复总长度为262.4m，18cm厚水泥混凝土路面面积为918.4㎡；浆砌石路肩挡墙为1080.48m³；土方回填615.55m³</t>
  </si>
  <si>
    <t>蓝关街办陶峪河村</t>
  </si>
  <si>
    <t>蓝关街办张寨村水毁项目</t>
  </si>
  <si>
    <t>路面修复总长度为258.8m，18cm厚水泥混凝土路面面积为206.69㎡；浆砌石路肩挡墙为894.99m³；浆砌石路堑挡墙为445.8m³</t>
  </si>
  <si>
    <t>蓝关街办张寨村</t>
  </si>
  <si>
    <t>中省市二批及县级（7-19标）</t>
  </si>
  <si>
    <t>华胥镇新街村道路硬化项目</t>
  </si>
  <si>
    <t>18cm厚水泥混凝土路面路面硬化总长度为546.5m，面积为1654㎡</t>
  </si>
  <si>
    <t>华胥镇姜湾村九组村内道路硬化项目</t>
  </si>
  <si>
    <t>18cm厚水泥混凝土路面路面硬化总长度为2533m，面积为8865.5㎡</t>
  </si>
  <si>
    <t>华胥镇姜湾村</t>
  </si>
  <si>
    <t>蓝桥镇新店子村河堤治理项目</t>
  </si>
  <si>
    <t>浆砌石路肩挡墙为1023.76m³</t>
  </si>
  <si>
    <t>蓝桥镇新店子村</t>
  </si>
  <si>
    <t>洩湖镇后李坪村通村路硬化项目</t>
  </si>
  <si>
    <t>18cm厚水泥混凝土路面路面硬化总长度为3104.6m，面积为10866.1㎡</t>
  </si>
  <si>
    <t>洩湖镇后李坪村</t>
  </si>
  <si>
    <t>小寨镇南寨村道路硬化项目</t>
  </si>
  <si>
    <t>18cm厚水泥混凝土路面路面硬化总长度为2008m，面积为7071.5㎡</t>
  </si>
  <si>
    <t>小寨镇南寨村</t>
  </si>
  <si>
    <t>三里镇席家河村硬化村内路项目</t>
  </si>
  <si>
    <t>18cm厚水泥混凝土路面路面硬化总长度为928.5m，面积为3952.75㎡</t>
  </si>
  <si>
    <t>三里镇席家河村</t>
  </si>
  <si>
    <t>三里镇杨村村组路硬化项目</t>
  </si>
  <si>
    <t>18cm厚水泥混凝土路面路面硬化总长度为2994m，面积为10479㎡</t>
  </si>
  <si>
    <t>三里镇杨村</t>
  </si>
  <si>
    <t>三里镇魏家沟村道路硬化项目</t>
  </si>
  <si>
    <t>18cm厚水泥混凝土路面路面硬化总长度为488m，面积为1952㎡，砂石路面路面总长度为262m，面积为917㎡</t>
  </si>
  <si>
    <t>三里镇魏家沟村</t>
  </si>
  <si>
    <t>汤峪镇张坡道路硬化项目</t>
  </si>
  <si>
    <t>18cm厚水泥混凝土路面路面硬化总长度为2070m，面积为7711.5㎡</t>
  </si>
  <si>
    <t>汤峪镇张坡村</t>
  </si>
  <si>
    <t>小寨镇西坡村河堤治理项目</t>
  </si>
  <si>
    <t>浆砌石路肩挡墙为1953.18m³</t>
  </si>
  <si>
    <t>小寨镇西坡村</t>
  </si>
  <si>
    <t>灞源镇秦谷村道路硬化工程</t>
  </si>
  <si>
    <t>18cm厚水泥混凝土路面路面硬化总长度为1922.9m，面积为6413.6㎡；路基拓宽236.75㎡；拓宽石桥2座（5.8*4m/6*4m）；设错车道2处（22*4.8m/6*3m）；埋设过水管1处</t>
  </si>
  <si>
    <t>灞源镇秦谷村</t>
  </si>
  <si>
    <t>玉山镇车贺村路面硬化项目</t>
  </si>
  <si>
    <t>18cm厚水泥混凝土路面路面硬化总长度为1260m，面积为5567㎡</t>
  </si>
  <si>
    <t>玉山镇车贺村路</t>
  </si>
  <si>
    <t>汤峪镇肖家坡村基础设施项目</t>
  </si>
  <si>
    <t>道路硬化675米、宽4米，修复水渠936米，修复河堤120米</t>
  </si>
  <si>
    <t>汤峪镇肖家坡村</t>
  </si>
  <si>
    <t>文旅体育局</t>
  </si>
  <si>
    <t>玉山镇翟家村陶艺体验坊项目</t>
  </si>
  <si>
    <t>陶艺体验坊房屋改造及内容设施完善，200平方米</t>
  </si>
  <si>
    <t>集体经济</t>
  </si>
  <si>
    <t>灞源镇李家硷村乡村观光旅游配套设施建设项目</t>
  </si>
  <si>
    <t>农副产业展示销售馆、乡村木工学堂、老旧油坊修复、乡村民宿改造、乡村道路整修等</t>
  </si>
  <si>
    <t>灞源镇李家硷村</t>
  </si>
  <si>
    <t>三官庙镇过风岭村道路水毁修复项目</t>
  </si>
  <si>
    <r>
      <t>18㎝水泥混凝土路面270㎡，凿除旧路面270㎡，片石浆砌593m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等</t>
    </r>
  </si>
  <si>
    <t>过风岭村</t>
  </si>
  <si>
    <t>九间房镇桐花沟村道路水毁修复项目</t>
  </si>
  <si>
    <r>
      <t>波形梁护栏120米，新建5cmAC-13细粒式沥青混凝土面层1164㎡，C20混凝土路肩116.4㎡，排水沟194米，浆砌片石964.8m</t>
    </r>
    <r>
      <rPr>
        <sz val="10"/>
        <rFont val="宋体"/>
        <charset val="134"/>
      </rPr>
      <t>³</t>
    </r>
    <r>
      <rPr>
        <sz val="10"/>
        <rFont val="仿宋"/>
        <family val="3"/>
        <charset val="134"/>
      </rPr>
      <t>等</t>
    </r>
  </si>
  <si>
    <t>桐花沟村</t>
  </si>
  <si>
    <t>葛牌镇</t>
  </si>
  <si>
    <t>葛牌镇集体经济乡村旅游项目</t>
  </si>
  <si>
    <t>对葛牌镇移民安置点50套房屋进行改造升级，提升乡村旅游品质</t>
  </si>
  <si>
    <t>葛牌村、梨园村</t>
  </si>
  <si>
    <t>葛牌镇葛牌村路灯项目</t>
  </si>
  <si>
    <t>安装路灯120盏</t>
  </si>
  <si>
    <t>葛牌镇葛牌村</t>
  </si>
  <si>
    <t>普惠项目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</si>
</sst>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"/>
    <numFmt numFmtId="177" formatCode="0.00_);[Red]\(0.00\)"/>
    <numFmt numFmtId="178" formatCode="0.0000_ "/>
  </numFmts>
  <fonts count="38">
    <font>
      <sz val="12"/>
      <name val="宋体"/>
      <charset val="134"/>
    </font>
    <font>
      <sz val="10"/>
      <name val="宋体"/>
      <charset val="134"/>
    </font>
    <font>
      <sz val="20"/>
      <name val="方正小标宋简体"/>
      <family val="4"/>
      <charset val="134"/>
    </font>
    <font>
      <sz val="10"/>
      <name val="黑体"/>
      <family val="3"/>
      <charset val="134"/>
    </font>
    <font>
      <b/>
      <sz val="10"/>
      <name val="黑体"/>
      <family val="3"/>
      <charset val="134"/>
    </font>
    <font>
      <sz val="10"/>
      <name val="仿宋_GB2312"/>
      <family val="3"/>
      <charset val="134"/>
    </font>
    <font>
      <sz val="10"/>
      <name val="仿宋"/>
      <family val="3"/>
      <charset val="134"/>
    </font>
    <font>
      <sz val="10"/>
      <color rgb="FFFF0000"/>
      <name val="宋体"/>
      <charset val="134"/>
    </font>
    <font>
      <sz val="10"/>
      <color theme="1"/>
      <name val="仿宋"/>
      <family val="3"/>
      <charset val="134"/>
    </font>
    <font>
      <sz val="10"/>
      <name val="方正小标宋简体"/>
      <family val="4"/>
      <charset val="134"/>
    </font>
    <font>
      <sz val="10"/>
      <color rgb="FFFF0000"/>
      <name val="仿宋"/>
      <family val="3"/>
      <charset val="134"/>
    </font>
    <font>
      <sz val="12"/>
      <color rgb="FFFF000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等线"/>
      <charset val="134"/>
    </font>
    <font>
      <sz val="9"/>
      <color rgb="FF000000"/>
      <name val="??"/>
      <family val="2"/>
      <charset val="0"/>
    </font>
    <font>
      <sz val="10"/>
      <name val="Arial"/>
      <family val="2"/>
      <charset val="0"/>
    </font>
    <font>
      <sz val="10"/>
      <color indexed="8"/>
      <name val="宋体"/>
      <charset val="134"/>
    </font>
    <font>
      <sz val="10"/>
      <color indexed="8"/>
      <name val="仿宋"/>
      <family val="3"/>
      <charset val="134"/>
    </font>
  </fonts>
  <fills count="36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4" borderId="13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28" fillId="15" borderId="1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/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 applyProtection="0">
      <alignment vertical="center"/>
    </xf>
    <xf numFmtId="0" fontId="34" fillId="0" borderId="0">
      <protection locked="0"/>
    </xf>
  </cellStyleXfs>
  <cellXfs count="1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9" fontId="0" fillId="0" borderId="0" xfId="0" applyNumberFormat="1">
      <alignment vertical="center"/>
    </xf>
    <xf numFmtId="0" fontId="0" fillId="4" borderId="0" xfId="0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0" fillId="5" borderId="1" xfId="0" applyFill="1" applyBorder="1">
      <alignment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</xf>
    <xf numFmtId="0" fontId="1" fillId="0" borderId="1" xfId="0" applyFont="1" applyFill="1" applyBorder="1" applyAlignment="1" applyProtection="1">
      <alignment horizontal="right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178" fontId="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5_Sheet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2_Sheet1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常规_1" xfId="41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2" xfId="53"/>
    <cellStyle name="常规 5" xfId="54"/>
    <cellStyle name="Normal" xfId="55"/>
  </cellStyles>
  <tableStyles count="0" defaultTableStyle="TableStyleMedium2" defaultPivotStyle="PivotStyleLight16"/>
  <colors>
    <mruColors>
      <color rgb="00C5D9F1"/>
      <color rgb="00FFFFCC"/>
      <color rgb="00EBF1DE"/>
      <color rgb="00FF0000"/>
      <color rgb="00FFFFFF"/>
      <color rgb="00FFFF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300"/>
  <sheetViews>
    <sheetView tabSelected="1" zoomScale="90" zoomScaleNormal="90" workbookViewId="0">
      <pane ySplit="6" topLeftCell="A8" activePane="bottomLeft" state="frozen"/>
      <selection/>
      <selection pane="bottomLeft" activeCell="A2" sqref="A2:V2"/>
    </sheetView>
  </sheetViews>
  <sheetFormatPr defaultColWidth="9" defaultRowHeight="14.25"/>
  <cols>
    <col min="1" max="1" width="3.5" customWidth="1"/>
    <col min="2" max="2" width="17.25" customWidth="1"/>
    <col min="3" max="3" width="32.125" customWidth="1"/>
    <col min="4" max="4" width="8.88333333333333" customWidth="1"/>
    <col min="5" max="5" width="5" customWidth="1"/>
    <col min="6" max="6" width="8.125" customWidth="1"/>
    <col min="7" max="7" width="6.5" customWidth="1"/>
    <col min="8" max="8" width="8.125" customWidth="1"/>
    <col min="9" max="9" width="10.125" customWidth="1"/>
    <col min="10" max="11" width="11.125" customWidth="1"/>
    <col min="12" max="12" width="9.25" customWidth="1"/>
    <col min="13" max="13" width="8.25" customWidth="1"/>
    <col min="14" max="14" width="6.375" customWidth="1"/>
    <col min="15" max="15" width="6.625" customWidth="1"/>
    <col min="16" max="16" width="5.25" customWidth="1"/>
    <col min="17" max="18" width="7.125" customWidth="1"/>
    <col min="19" max="19" width="11.125" style="2" customWidth="1"/>
    <col min="20" max="20" width="8.33333333333333" customWidth="1"/>
    <col min="21" max="21" width="6.375" customWidth="1"/>
    <col min="22" max="22" width="7.875" customWidth="1"/>
    <col min="23" max="23" width="9" hidden="1" customWidth="1"/>
    <col min="24" max="24" width="16.125" customWidth="1"/>
    <col min="26" max="26" width="11.5" customWidth="1"/>
  </cols>
  <sheetData>
    <row r="1" ht="15" customHeight="1" spans="1:7">
      <c r="A1" s="3" t="s">
        <v>0</v>
      </c>
      <c r="E1" s="4"/>
      <c r="G1" s="4"/>
    </row>
    <row r="2" ht="27" spans="1:2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70"/>
      <c r="T2" s="5"/>
      <c r="U2" s="5"/>
      <c r="V2" s="5"/>
    </row>
    <row r="3" spans="5:7">
      <c r="E3" s="4"/>
      <c r="G3" s="4"/>
    </row>
    <row r="4" spans="1:24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/>
      <c r="L4" s="6"/>
      <c r="M4" s="6"/>
      <c r="N4" s="6"/>
      <c r="O4" s="6"/>
      <c r="P4" s="6"/>
      <c r="Q4" s="6" t="s">
        <v>12</v>
      </c>
      <c r="R4" s="6" t="s">
        <v>13</v>
      </c>
      <c r="S4" s="6" t="s">
        <v>14</v>
      </c>
      <c r="T4" s="71" t="s">
        <v>15</v>
      </c>
      <c r="U4" s="71" t="s">
        <v>16</v>
      </c>
      <c r="V4" s="71" t="s">
        <v>17</v>
      </c>
      <c r="X4" s="4"/>
    </row>
    <row r="5" spans="1:24">
      <c r="A5" s="6"/>
      <c r="B5" s="6"/>
      <c r="C5" s="6"/>
      <c r="D5" s="6"/>
      <c r="E5" s="6"/>
      <c r="F5" s="6"/>
      <c r="G5" s="6"/>
      <c r="H5" s="6"/>
      <c r="I5" s="6"/>
      <c r="J5" s="6" t="s">
        <v>18</v>
      </c>
      <c r="K5" s="6" t="s">
        <v>19</v>
      </c>
      <c r="L5" s="6"/>
      <c r="M5" s="6"/>
      <c r="N5" s="6"/>
      <c r="O5" s="6"/>
      <c r="P5" s="6" t="s">
        <v>20</v>
      </c>
      <c r="Q5" s="6"/>
      <c r="R5" s="6"/>
      <c r="S5" s="6"/>
      <c r="T5" s="72"/>
      <c r="U5" s="72"/>
      <c r="V5" s="72"/>
      <c r="X5" s="4"/>
    </row>
    <row r="6" spans="1:22">
      <c r="A6" s="6"/>
      <c r="B6" s="6"/>
      <c r="C6" s="6"/>
      <c r="D6" s="6"/>
      <c r="E6" s="6"/>
      <c r="F6" s="6"/>
      <c r="G6" s="6"/>
      <c r="H6" s="6"/>
      <c r="I6" s="6"/>
      <c r="J6" s="6"/>
      <c r="K6" s="6" t="s">
        <v>21</v>
      </c>
      <c r="L6" s="6" t="s">
        <v>22</v>
      </c>
      <c r="M6" s="6" t="s">
        <v>23</v>
      </c>
      <c r="N6" s="6" t="s">
        <v>24</v>
      </c>
      <c r="O6" s="6" t="s">
        <v>25</v>
      </c>
      <c r="P6" s="6"/>
      <c r="Q6" s="6"/>
      <c r="R6" s="6"/>
      <c r="S6" s="6"/>
      <c r="T6" s="73"/>
      <c r="U6" s="73"/>
      <c r="V6" s="73"/>
    </row>
    <row r="7" ht="20" customHeight="1" spans="1:22">
      <c r="A7" s="7"/>
      <c r="B7" s="7"/>
      <c r="C7" s="8" t="s">
        <v>26</v>
      </c>
      <c r="D7" s="8"/>
      <c r="E7" s="7"/>
      <c r="F7" s="7"/>
      <c r="G7" s="7"/>
      <c r="H7" s="7"/>
      <c r="I7" s="7"/>
      <c r="J7" s="7">
        <f>SUM(J9:J300)</f>
        <v>19783.6</v>
      </c>
      <c r="K7" s="7">
        <f t="shared" ref="J7:P7" si="0">SUM(K9:K300)</f>
        <v>19625</v>
      </c>
      <c r="L7" s="7">
        <f t="shared" si="0"/>
        <v>5507</v>
      </c>
      <c r="M7" s="7">
        <f t="shared" si="0"/>
        <v>3032</v>
      </c>
      <c r="N7" s="7">
        <f t="shared" si="0"/>
        <v>8000</v>
      </c>
      <c r="O7" s="7">
        <f t="shared" si="0"/>
        <v>3086</v>
      </c>
      <c r="P7" s="7">
        <f t="shared" si="0"/>
        <v>158.6</v>
      </c>
      <c r="Q7" s="7"/>
      <c r="R7" s="7"/>
      <c r="S7" s="7">
        <f>S8+S10+S12+S33+S43+S100+S291+S294+S296+S298+S99</f>
        <v>18426.478147</v>
      </c>
      <c r="T7" s="74"/>
      <c r="U7" s="74"/>
      <c r="V7" s="7"/>
    </row>
    <row r="8" ht="20" customHeight="1" spans="1:22">
      <c r="A8" s="9"/>
      <c r="B8" s="9"/>
      <c r="C8" s="10" t="s">
        <v>27</v>
      </c>
      <c r="D8" s="10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>
        <f>SUM(S9:S9)</f>
        <v>200</v>
      </c>
      <c r="T8" s="75"/>
      <c r="U8" s="75"/>
      <c r="V8" s="9"/>
    </row>
    <row r="9" ht="84" spans="1:23">
      <c r="A9" s="11">
        <v>1</v>
      </c>
      <c r="B9" s="12" t="s">
        <v>28</v>
      </c>
      <c r="C9" s="13" t="s">
        <v>29</v>
      </c>
      <c r="D9" s="14" t="s">
        <v>30</v>
      </c>
      <c r="E9" s="14" t="s">
        <v>31</v>
      </c>
      <c r="F9" s="14" t="s">
        <v>32</v>
      </c>
      <c r="G9" s="14" t="s">
        <v>33</v>
      </c>
      <c r="H9" s="14" t="s">
        <v>34</v>
      </c>
      <c r="I9" s="11">
        <f>J9+O9</f>
        <v>260</v>
      </c>
      <c r="J9" s="11">
        <f>K9+P9</f>
        <v>260</v>
      </c>
      <c r="K9" s="11">
        <f>L9+M9+N9+O9</f>
        <v>260</v>
      </c>
      <c r="L9" s="11">
        <v>200</v>
      </c>
      <c r="M9" s="11"/>
      <c r="N9" s="11">
        <v>60</v>
      </c>
      <c r="O9" s="11"/>
      <c r="P9" s="11"/>
      <c r="Q9" s="21" t="s">
        <v>35</v>
      </c>
      <c r="R9" s="21" t="s">
        <v>36</v>
      </c>
      <c r="S9" s="11">
        <v>200</v>
      </c>
      <c r="T9" s="14" t="s">
        <v>27</v>
      </c>
      <c r="U9" s="14" t="s">
        <v>27</v>
      </c>
      <c r="V9" s="11" t="s">
        <v>37</v>
      </c>
      <c r="W9">
        <v>1</v>
      </c>
    </row>
    <row r="10" ht="20" customHeight="1" spans="1:22">
      <c r="A10" s="9"/>
      <c r="B10" s="9"/>
      <c r="C10" s="10" t="s">
        <v>38</v>
      </c>
      <c r="D10" s="10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>
        <f>S11</f>
        <v>148.61</v>
      </c>
      <c r="T10" s="75"/>
      <c r="U10" s="75"/>
      <c r="V10" s="9"/>
    </row>
    <row r="11" ht="36" spans="1:23">
      <c r="A11" s="15">
        <v>2</v>
      </c>
      <c r="B11" s="15" t="s">
        <v>39</v>
      </c>
      <c r="C11" s="16" t="s">
        <v>40</v>
      </c>
      <c r="D11" s="14" t="s">
        <v>41</v>
      </c>
      <c r="E11" s="15" t="s">
        <v>42</v>
      </c>
      <c r="F11" s="15" t="s">
        <v>32</v>
      </c>
      <c r="G11" s="17" t="s">
        <v>43</v>
      </c>
      <c r="H11" s="18" t="s">
        <v>44</v>
      </c>
      <c r="I11" s="15">
        <v>191.95</v>
      </c>
      <c r="J11" s="15">
        <v>191.95</v>
      </c>
      <c r="K11" s="46">
        <v>191.95</v>
      </c>
      <c r="L11" s="47"/>
      <c r="M11" s="47"/>
      <c r="N11" s="46">
        <v>191.95</v>
      </c>
      <c r="O11" s="47"/>
      <c r="P11" s="47"/>
      <c r="Q11" s="21" t="s">
        <v>35</v>
      </c>
      <c r="R11" s="21" t="s">
        <v>36</v>
      </c>
      <c r="S11" s="14">
        <v>148.61</v>
      </c>
      <c r="T11" s="32" t="s">
        <v>38</v>
      </c>
      <c r="U11" s="32" t="s">
        <v>38</v>
      </c>
      <c r="V11" s="11" t="s">
        <v>45</v>
      </c>
      <c r="W11">
        <v>1</v>
      </c>
    </row>
    <row r="12" ht="20" customHeight="1" spans="1:22">
      <c r="A12" s="9"/>
      <c r="B12" s="9"/>
      <c r="C12" s="10" t="s">
        <v>46</v>
      </c>
      <c r="D12" s="10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>
        <f>S13+S21+S27+S28</f>
        <v>1588.694054</v>
      </c>
      <c r="T12" s="75"/>
      <c r="U12" s="75"/>
      <c r="V12" s="9"/>
    </row>
    <row r="13" s="1" customFormat="1" ht="26" customHeight="1" spans="1:23">
      <c r="A13" s="17">
        <v>3</v>
      </c>
      <c r="B13" s="19" t="s">
        <v>47</v>
      </c>
      <c r="C13" s="20" t="s">
        <v>48</v>
      </c>
      <c r="D13" s="12" t="s">
        <v>49</v>
      </c>
      <c r="E13" s="17" t="s">
        <v>50</v>
      </c>
      <c r="F13" s="17" t="s">
        <v>51</v>
      </c>
      <c r="G13" s="17" t="s">
        <v>33</v>
      </c>
      <c r="H13" s="17" t="s">
        <v>52</v>
      </c>
      <c r="I13" s="21">
        <f t="shared" ref="I13:I20" si="1">J13+O13</f>
        <v>116</v>
      </c>
      <c r="J13" s="21">
        <f t="shared" ref="J13:J20" si="2">K13+P13</f>
        <v>116</v>
      </c>
      <c r="K13" s="21">
        <f t="shared" ref="K13:K20" si="3">L13+M13+N13+O13</f>
        <v>116</v>
      </c>
      <c r="L13" s="48">
        <v>116</v>
      </c>
      <c r="M13" s="48"/>
      <c r="N13" s="48"/>
      <c r="O13" s="48"/>
      <c r="P13" s="48"/>
      <c r="Q13" s="21" t="s">
        <v>35</v>
      </c>
      <c r="R13" s="21" t="s">
        <v>36</v>
      </c>
      <c r="S13" s="76">
        <v>690.951172</v>
      </c>
      <c r="T13" s="18" t="s">
        <v>46</v>
      </c>
      <c r="U13" s="18" t="s">
        <v>46</v>
      </c>
      <c r="V13" s="21" t="s">
        <v>53</v>
      </c>
      <c r="W13" s="1">
        <v>1</v>
      </c>
    </row>
    <row r="14" s="1" customFormat="1" ht="26" customHeight="1" spans="1:23">
      <c r="A14" s="21">
        <v>4</v>
      </c>
      <c r="B14" s="17" t="s">
        <v>54</v>
      </c>
      <c r="C14" s="20" t="s">
        <v>55</v>
      </c>
      <c r="D14" s="12" t="s">
        <v>49</v>
      </c>
      <c r="E14" s="17" t="s">
        <v>50</v>
      </c>
      <c r="F14" s="17" t="s">
        <v>56</v>
      </c>
      <c r="G14" s="17" t="s">
        <v>33</v>
      </c>
      <c r="H14" s="17" t="s">
        <v>52</v>
      </c>
      <c r="I14" s="21">
        <f t="shared" si="1"/>
        <v>90.34</v>
      </c>
      <c r="J14" s="21">
        <f t="shared" si="2"/>
        <v>90.34</v>
      </c>
      <c r="K14" s="21">
        <f t="shared" si="3"/>
        <v>90.34</v>
      </c>
      <c r="L14" s="49">
        <v>90.34</v>
      </c>
      <c r="M14" s="49"/>
      <c r="N14" s="49"/>
      <c r="O14" s="49"/>
      <c r="P14" s="49"/>
      <c r="Q14" s="21" t="s">
        <v>35</v>
      </c>
      <c r="R14" s="21" t="s">
        <v>36</v>
      </c>
      <c r="S14" s="76"/>
      <c r="T14" s="18" t="s">
        <v>46</v>
      </c>
      <c r="U14" s="18" t="s">
        <v>46</v>
      </c>
      <c r="V14" s="21" t="s">
        <v>53</v>
      </c>
      <c r="W14" s="1">
        <v>1</v>
      </c>
    </row>
    <row r="15" s="1" customFormat="1" ht="26" customHeight="1" spans="1:23">
      <c r="A15" s="17">
        <v>5</v>
      </c>
      <c r="B15" s="12" t="s">
        <v>57</v>
      </c>
      <c r="C15" s="20" t="s">
        <v>58</v>
      </c>
      <c r="D15" s="12" t="s">
        <v>49</v>
      </c>
      <c r="E15" s="17" t="s">
        <v>50</v>
      </c>
      <c r="F15" s="12" t="s">
        <v>59</v>
      </c>
      <c r="G15" s="12" t="s">
        <v>33</v>
      </c>
      <c r="H15" s="12" t="s">
        <v>52</v>
      </c>
      <c r="I15" s="12" t="s">
        <v>60</v>
      </c>
      <c r="J15" s="21">
        <v>261.5</v>
      </c>
      <c r="K15" s="21">
        <v>261.5</v>
      </c>
      <c r="L15" s="21">
        <v>174.58</v>
      </c>
      <c r="M15" s="21">
        <v>79.4</v>
      </c>
      <c r="N15" s="21"/>
      <c r="O15" s="21">
        <v>7.52</v>
      </c>
      <c r="P15" s="21"/>
      <c r="Q15" s="21" t="s">
        <v>35</v>
      </c>
      <c r="R15" s="21" t="s">
        <v>36</v>
      </c>
      <c r="S15" s="76"/>
      <c r="T15" s="12" t="s">
        <v>46</v>
      </c>
      <c r="U15" s="12" t="s">
        <v>46</v>
      </c>
      <c r="V15" s="21" t="s">
        <v>53</v>
      </c>
      <c r="W15" s="1">
        <v>1</v>
      </c>
    </row>
    <row r="16" s="1" customFormat="1" ht="26" customHeight="1" spans="1:23">
      <c r="A16" s="21">
        <v>6</v>
      </c>
      <c r="B16" s="17" t="s">
        <v>61</v>
      </c>
      <c r="C16" s="22" t="s">
        <v>62</v>
      </c>
      <c r="D16" s="12" t="s">
        <v>49</v>
      </c>
      <c r="E16" s="17" t="s">
        <v>50</v>
      </c>
      <c r="F16" s="12" t="s">
        <v>63</v>
      </c>
      <c r="G16" s="18" t="s">
        <v>43</v>
      </c>
      <c r="H16" s="17" t="s">
        <v>52</v>
      </c>
      <c r="I16" s="21">
        <f t="shared" si="1"/>
        <v>19.8</v>
      </c>
      <c r="J16" s="21">
        <f t="shared" si="2"/>
        <v>19.8</v>
      </c>
      <c r="K16" s="21">
        <f t="shared" si="3"/>
        <v>19.8</v>
      </c>
      <c r="L16" s="50"/>
      <c r="M16" s="50">
        <v>19.8</v>
      </c>
      <c r="N16" s="50"/>
      <c r="O16" s="50"/>
      <c r="P16" s="51"/>
      <c r="Q16" s="21" t="s">
        <v>35</v>
      </c>
      <c r="R16" s="21" t="s">
        <v>36</v>
      </c>
      <c r="S16" s="76"/>
      <c r="T16" s="77" t="s">
        <v>46</v>
      </c>
      <c r="U16" s="77" t="s">
        <v>46</v>
      </c>
      <c r="V16" s="21" t="s">
        <v>53</v>
      </c>
      <c r="W16" s="1">
        <v>1</v>
      </c>
    </row>
    <row r="17" s="1" customFormat="1" ht="26" customHeight="1" spans="1:23">
      <c r="A17" s="17">
        <v>7</v>
      </c>
      <c r="B17" s="17" t="s">
        <v>64</v>
      </c>
      <c r="C17" s="22" t="s">
        <v>65</v>
      </c>
      <c r="D17" s="12" t="s">
        <v>49</v>
      </c>
      <c r="E17" s="17" t="s">
        <v>50</v>
      </c>
      <c r="F17" s="12" t="s">
        <v>66</v>
      </c>
      <c r="G17" s="18" t="s">
        <v>33</v>
      </c>
      <c r="H17" s="17" t="s">
        <v>52</v>
      </c>
      <c r="I17" s="21">
        <f t="shared" si="1"/>
        <v>65</v>
      </c>
      <c r="J17" s="21">
        <f t="shared" si="2"/>
        <v>65</v>
      </c>
      <c r="K17" s="21">
        <f t="shared" si="3"/>
        <v>65</v>
      </c>
      <c r="L17" s="50">
        <v>65</v>
      </c>
      <c r="M17" s="50"/>
      <c r="N17" s="50"/>
      <c r="O17" s="50"/>
      <c r="P17" s="51"/>
      <c r="Q17" s="21" t="s">
        <v>35</v>
      </c>
      <c r="R17" s="21" t="s">
        <v>36</v>
      </c>
      <c r="S17" s="76"/>
      <c r="T17" s="77" t="s">
        <v>46</v>
      </c>
      <c r="U17" s="77" t="s">
        <v>46</v>
      </c>
      <c r="V17" s="21" t="s">
        <v>53</v>
      </c>
      <c r="W17" s="1">
        <v>1</v>
      </c>
    </row>
    <row r="18" s="1" customFormat="1" ht="26" customHeight="1" spans="1:23">
      <c r="A18" s="21">
        <v>8</v>
      </c>
      <c r="B18" s="17" t="s">
        <v>67</v>
      </c>
      <c r="C18" s="22" t="s">
        <v>68</v>
      </c>
      <c r="D18" s="12" t="s">
        <v>49</v>
      </c>
      <c r="E18" s="17" t="s">
        <v>50</v>
      </c>
      <c r="F18" s="12" t="s">
        <v>69</v>
      </c>
      <c r="G18" s="18" t="s">
        <v>33</v>
      </c>
      <c r="H18" s="17" t="s">
        <v>52</v>
      </c>
      <c r="I18" s="21">
        <f t="shared" si="1"/>
        <v>18</v>
      </c>
      <c r="J18" s="21">
        <f t="shared" si="2"/>
        <v>18</v>
      </c>
      <c r="K18" s="21">
        <f t="shared" si="3"/>
        <v>18</v>
      </c>
      <c r="L18" s="50">
        <v>18</v>
      </c>
      <c r="M18" s="50"/>
      <c r="N18" s="50"/>
      <c r="O18" s="50"/>
      <c r="P18" s="51"/>
      <c r="Q18" s="21" t="s">
        <v>35</v>
      </c>
      <c r="R18" s="21" t="s">
        <v>36</v>
      </c>
      <c r="S18" s="76"/>
      <c r="T18" s="77" t="s">
        <v>46</v>
      </c>
      <c r="U18" s="77" t="s">
        <v>46</v>
      </c>
      <c r="V18" s="21" t="s">
        <v>53</v>
      </c>
      <c r="W18" s="1">
        <v>1</v>
      </c>
    </row>
    <row r="19" s="1" customFormat="1" ht="26" customHeight="1" spans="1:23">
      <c r="A19" s="17">
        <v>9</v>
      </c>
      <c r="B19" s="17" t="s">
        <v>70</v>
      </c>
      <c r="C19" s="22" t="s">
        <v>68</v>
      </c>
      <c r="D19" s="12" t="s">
        <v>49</v>
      </c>
      <c r="E19" s="17" t="s">
        <v>50</v>
      </c>
      <c r="F19" s="12" t="s">
        <v>71</v>
      </c>
      <c r="G19" s="18" t="s">
        <v>43</v>
      </c>
      <c r="H19" s="17" t="s">
        <v>52</v>
      </c>
      <c r="I19" s="21">
        <f t="shared" si="1"/>
        <v>18</v>
      </c>
      <c r="J19" s="21">
        <f t="shared" si="2"/>
        <v>18</v>
      </c>
      <c r="K19" s="21">
        <f t="shared" si="3"/>
        <v>18</v>
      </c>
      <c r="L19" s="50">
        <v>18</v>
      </c>
      <c r="M19" s="50"/>
      <c r="N19" s="50"/>
      <c r="O19" s="50"/>
      <c r="P19" s="51"/>
      <c r="Q19" s="21" t="s">
        <v>35</v>
      </c>
      <c r="R19" s="21" t="s">
        <v>36</v>
      </c>
      <c r="S19" s="76"/>
      <c r="T19" s="77" t="s">
        <v>46</v>
      </c>
      <c r="U19" s="77" t="s">
        <v>46</v>
      </c>
      <c r="V19" s="21" t="s">
        <v>53</v>
      </c>
      <c r="W19" s="1">
        <v>1</v>
      </c>
    </row>
    <row r="20" s="1" customFormat="1" ht="26" customHeight="1" spans="1:23">
      <c r="A20" s="21">
        <v>10</v>
      </c>
      <c r="B20" s="17" t="s">
        <v>72</v>
      </c>
      <c r="C20" s="22" t="s">
        <v>73</v>
      </c>
      <c r="D20" s="12" t="s">
        <v>49</v>
      </c>
      <c r="E20" s="17" t="s">
        <v>50</v>
      </c>
      <c r="F20" s="12" t="s">
        <v>74</v>
      </c>
      <c r="G20" s="18" t="s">
        <v>43</v>
      </c>
      <c r="H20" s="17" t="s">
        <v>52</v>
      </c>
      <c r="I20" s="21">
        <f t="shared" si="1"/>
        <v>145.17</v>
      </c>
      <c r="J20" s="21">
        <f t="shared" si="2"/>
        <v>145.17</v>
      </c>
      <c r="K20" s="21">
        <f t="shared" si="3"/>
        <v>145.17</v>
      </c>
      <c r="L20" s="50"/>
      <c r="M20" s="50">
        <v>145.17</v>
      </c>
      <c r="N20" s="50"/>
      <c r="O20" s="50"/>
      <c r="P20" s="51"/>
      <c r="Q20" s="21" t="s">
        <v>35</v>
      </c>
      <c r="R20" s="21" t="s">
        <v>36</v>
      </c>
      <c r="S20" s="76"/>
      <c r="T20" s="77" t="s">
        <v>46</v>
      </c>
      <c r="U20" s="77" t="s">
        <v>46</v>
      </c>
      <c r="V20" s="21" t="s">
        <v>53</v>
      </c>
      <c r="W20" s="1">
        <v>1</v>
      </c>
    </row>
    <row r="21" s="1" customFormat="1" ht="36" spans="1:23">
      <c r="A21" s="17">
        <v>11</v>
      </c>
      <c r="B21" s="15" t="s">
        <v>75</v>
      </c>
      <c r="C21" s="16" t="s">
        <v>76</v>
      </c>
      <c r="D21" s="12" t="s">
        <v>41</v>
      </c>
      <c r="E21" s="15" t="s">
        <v>50</v>
      </c>
      <c r="F21" s="15" t="s">
        <v>77</v>
      </c>
      <c r="G21" s="17" t="s">
        <v>43</v>
      </c>
      <c r="H21" s="18" t="s">
        <v>52</v>
      </c>
      <c r="I21" s="52">
        <v>176</v>
      </c>
      <c r="J21" s="52">
        <v>176</v>
      </c>
      <c r="K21" s="52">
        <v>176</v>
      </c>
      <c r="L21" s="53"/>
      <c r="M21" s="53"/>
      <c r="N21" s="52">
        <v>176</v>
      </c>
      <c r="O21" s="53"/>
      <c r="P21" s="54"/>
      <c r="Q21" s="21" t="s">
        <v>35</v>
      </c>
      <c r="R21" s="21" t="s">
        <v>36</v>
      </c>
      <c r="S21" s="76">
        <v>621.351339</v>
      </c>
      <c r="T21" s="15" t="s">
        <v>46</v>
      </c>
      <c r="U21" s="15" t="s">
        <v>46</v>
      </c>
      <c r="V21" s="21" t="s">
        <v>45</v>
      </c>
      <c r="W21" s="1">
        <v>1</v>
      </c>
    </row>
    <row r="22" s="1" customFormat="1" ht="36" spans="1:23">
      <c r="A22" s="21">
        <v>12</v>
      </c>
      <c r="B22" s="15" t="s">
        <v>78</v>
      </c>
      <c r="C22" s="16" t="s">
        <v>79</v>
      </c>
      <c r="D22" s="12" t="s">
        <v>41</v>
      </c>
      <c r="E22" s="15" t="s">
        <v>50</v>
      </c>
      <c r="F22" s="15" t="s">
        <v>80</v>
      </c>
      <c r="G22" s="17" t="s">
        <v>43</v>
      </c>
      <c r="H22" s="18" t="s">
        <v>52</v>
      </c>
      <c r="I22" s="15">
        <v>176.88</v>
      </c>
      <c r="J22" s="15">
        <v>176.88</v>
      </c>
      <c r="K22" s="15">
        <v>176.88</v>
      </c>
      <c r="L22" s="53"/>
      <c r="M22" s="53"/>
      <c r="N22" s="15">
        <v>143.82</v>
      </c>
      <c r="O22" s="55">
        <v>33.06</v>
      </c>
      <c r="P22" s="54"/>
      <c r="Q22" s="21" t="s">
        <v>35</v>
      </c>
      <c r="R22" s="21" t="s">
        <v>36</v>
      </c>
      <c r="S22" s="76"/>
      <c r="T22" s="15" t="s">
        <v>46</v>
      </c>
      <c r="U22" s="15" t="s">
        <v>46</v>
      </c>
      <c r="V22" s="21" t="s">
        <v>45</v>
      </c>
      <c r="W22" s="1">
        <v>1</v>
      </c>
    </row>
    <row r="23" s="1" customFormat="1" ht="36" spans="1:23">
      <c r="A23" s="17">
        <v>13</v>
      </c>
      <c r="B23" s="15" t="s">
        <v>81</v>
      </c>
      <c r="C23" s="16" t="s">
        <v>82</v>
      </c>
      <c r="D23" s="12" t="s">
        <v>41</v>
      </c>
      <c r="E23" s="15" t="s">
        <v>50</v>
      </c>
      <c r="F23" s="15" t="s">
        <v>83</v>
      </c>
      <c r="G23" s="17" t="s">
        <v>43</v>
      </c>
      <c r="H23" s="18" t="s">
        <v>52</v>
      </c>
      <c r="I23" s="56">
        <v>112.66</v>
      </c>
      <c r="J23" s="56">
        <v>112.66</v>
      </c>
      <c r="K23" s="56">
        <v>112.66</v>
      </c>
      <c r="L23" s="53"/>
      <c r="M23" s="53"/>
      <c r="N23" s="56">
        <v>112.66</v>
      </c>
      <c r="O23" s="53"/>
      <c r="P23" s="54"/>
      <c r="Q23" s="21" t="s">
        <v>35</v>
      </c>
      <c r="R23" s="21" t="s">
        <v>36</v>
      </c>
      <c r="S23" s="76"/>
      <c r="T23" s="15" t="s">
        <v>46</v>
      </c>
      <c r="U23" s="15" t="s">
        <v>46</v>
      </c>
      <c r="V23" s="21" t="s">
        <v>45</v>
      </c>
      <c r="W23" s="1">
        <v>1</v>
      </c>
    </row>
    <row r="24" s="1" customFormat="1" ht="36" spans="1:23">
      <c r="A24" s="21">
        <v>14</v>
      </c>
      <c r="B24" s="15" t="s">
        <v>84</v>
      </c>
      <c r="C24" s="16" t="s">
        <v>85</v>
      </c>
      <c r="D24" s="12" t="s">
        <v>41</v>
      </c>
      <c r="E24" s="15" t="s">
        <v>50</v>
      </c>
      <c r="F24" s="15" t="s">
        <v>86</v>
      </c>
      <c r="G24" s="17" t="s">
        <v>43</v>
      </c>
      <c r="H24" s="18" t="s">
        <v>52</v>
      </c>
      <c r="I24" s="52">
        <v>61.26</v>
      </c>
      <c r="J24" s="52">
        <v>61.26</v>
      </c>
      <c r="K24" s="52">
        <v>61.26</v>
      </c>
      <c r="L24" s="53"/>
      <c r="M24" s="53"/>
      <c r="N24" s="52">
        <v>61.26</v>
      </c>
      <c r="O24" s="53"/>
      <c r="P24" s="54"/>
      <c r="Q24" s="21" t="s">
        <v>35</v>
      </c>
      <c r="R24" s="21" t="s">
        <v>36</v>
      </c>
      <c r="S24" s="76"/>
      <c r="T24" s="15" t="s">
        <v>46</v>
      </c>
      <c r="U24" s="15" t="s">
        <v>46</v>
      </c>
      <c r="V24" s="21" t="s">
        <v>45</v>
      </c>
      <c r="W24" s="1">
        <v>1</v>
      </c>
    </row>
    <row r="25" s="1" customFormat="1" ht="36" spans="1:23">
      <c r="A25" s="17">
        <v>15</v>
      </c>
      <c r="B25" s="15" t="s">
        <v>87</v>
      </c>
      <c r="C25" s="23" t="s">
        <v>88</v>
      </c>
      <c r="D25" s="12" t="s">
        <v>41</v>
      </c>
      <c r="E25" s="15" t="s">
        <v>50</v>
      </c>
      <c r="F25" s="15" t="s">
        <v>89</v>
      </c>
      <c r="G25" s="17" t="s">
        <v>43</v>
      </c>
      <c r="H25" s="18" t="s">
        <v>52</v>
      </c>
      <c r="I25" s="52">
        <v>36</v>
      </c>
      <c r="J25" s="52">
        <v>36</v>
      </c>
      <c r="K25" s="52">
        <v>36</v>
      </c>
      <c r="L25" s="53"/>
      <c r="M25" s="53"/>
      <c r="N25" s="52">
        <v>36</v>
      </c>
      <c r="O25" s="53"/>
      <c r="P25" s="54"/>
      <c r="Q25" s="21" t="s">
        <v>35</v>
      </c>
      <c r="R25" s="21" t="s">
        <v>36</v>
      </c>
      <c r="S25" s="76"/>
      <c r="T25" s="15" t="s">
        <v>46</v>
      </c>
      <c r="U25" s="15" t="s">
        <v>46</v>
      </c>
      <c r="V25" s="21" t="s">
        <v>45</v>
      </c>
      <c r="W25" s="1">
        <v>1</v>
      </c>
    </row>
    <row r="26" s="1" customFormat="1" ht="36" spans="1:23">
      <c r="A26" s="21">
        <v>16</v>
      </c>
      <c r="B26" s="15" t="s">
        <v>90</v>
      </c>
      <c r="C26" s="16" t="s">
        <v>91</v>
      </c>
      <c r="D26" s="12" t="s">
        <v>41</v>
      </c>
      <c r="E26" s="15" t="s">
        <v>50</v>
      </c>
      <c r="F26" s="15" t="s">
        <v>92</v>
      </c>
      <c r="G26" s="17" t="s">
        <v>43</v>
      </c>
      <c r="H26" s="18" t="s">
        <v>52</v>
      </c>
      <c r="I26" s="15">
        <v>128.65</v>
      </c>
      <c r="J26" s="15">
        <v>128.65</v>
      </c>
      <c r="K26" s="15">
        <v>128.65</v>
      </c>
      <c r="L26" s="53"/>
      <c r="M26" s="53"/>
      <c r="N26" s="15">
        <v>128.65</v>
      </c>
      <c r="O26" s="53"/>
      <c r="P26" s="54"/>
      <c r="Q26" s="21" t="s">
        <v>35</v>
      </c>
      <c r="R26" s="21" t="s">
        <v>36</v>
      </c>
      <c r="S26" s="76"/>
      <c r="T26" s="15" t="s">
        <v>46</v>
      </c>
      <c r="U26" s="15" t="s">
        <v>46</v>
      </c>
      <c r="V26" s="21" t="s">
        <v>45</v>
      </c>
      <c r="W26" s="1">
        <v>1</v>
      </c>
    </row>
    <row r="27" ht="36" spans="1:23">
      <c r="A27" s="17">
        <v>17</v>
      </c>
      <c r="B27" s="24" t="s">
        <v>93</v>
      </c>
      <c r="C27" s="25" t="s">
        <v>94</v>
      </c>
      <c r="D27" s="14" t="s">
        <v>95</v>
      </c>
      <c r="E27" s="17" t="s">
        <v>50</v>
      </c>
      <c r="F27" s="24" t="s">
        <v>96</v>
      </c>
      <c r="G27" s="26" t="s">
        <v>43</v>
      </c>
      <c r="H27" s="27" t="s">
        <v>52</v>
      </c>
      <c r="I27" s="57">
        <v>22.91</v>
      </c>
      <c r="J27" s="58">
        <v>19.47</v>
      </c>
      <c r="K27" s="58">
        <v>19.47</v>
      </c>
      <c r="L27" s="59"/>
      <c r="M27" s="59"/>
      <c r="N27" s="58"/>
      <c r="O27" s="58">
        <v>19.47</v>
      </c>
      <c r="P27" s="54"/>
      <c r="Q27" s="11" t="s">
        <v>35</v>
      </c>
      <c r="R27" s="21" t="s">
        <v>36</v>
      </c>
      <c r="S27" s="78">
        <v>12.476811</v>
      </c>
      <c r="T27" s="15" t="s">
        <v>46</v>
      </c>
      <c r="U27" s="15" t="s">
        <v>46</v>
      </c>
      <c r="V27" s="11" t="s">
        <v>97</v>
      </c>
      <c r="W27">
        <v>1</v>
      </c>
    </row>
    <row r="28" ht="36" spans="1:23">
      <c r="A28" s="21">
        <v>18</v>
      </c>
      <c r="B28" s="24" t="s">
        <v>98</v>
      </c>
      <c r="C28" s="25" t="s">
        <v>99</v>
      </c>
      <c r="D28" s="14" t="s">
        <v>95</v>
      </c>
      <c r="E28" s="17" t="s">
        <v>50</v>
      </c>
      <c r="F28" s="24" t="s">
        <v>100</v>
      </c>
      <c r="G28" s="26" t="s">
        <v>43</v>
      </c>
      <c r="H28" s="27" t="s">
        <v>52</v>
      </c>
      <c r="I28" s="57">
        <v>78.3</v>
      </c>
      <c r="J28" s="58">
        <v>66.55</v>
      </c>
      <c r="K28" s="58">
        <v>66.55</v>
      </c>
      <c r="L28" s="59"/>
      <c r="M28" s="59"/>
      <c r="N28" s="58">
        <v>66.55</v>
      </c>
      <c r="O28" s="59"/>
      <c r="P28" s="54"/>
      <c r="Q28" s="11" t="s">
        <v>35</v>
      </c>
      <c r="R28" s="21" t="s">
        <v>36</v>
      </c>
      <c r="S28" s="79">
        <v>263.914732</v>
      </c>
      <c r="T28" s="15" t="s">
        <v>46</v>
      </c>
      <c r="U28" s="15" t="s">
        <v>46</v>
      </c>
      <c r="V28" s="11" t="s">
        <v>97</v>
      </c>
      <c r="W28">
        <v>1</v>
      </c>
    </row>
    <row r="29" ht="36" spans="1:25">
      <c r="A29" s="17">
        <v>19</v>
      </c>
      <c r="B29" s="24" t="s">
        <v>101</v>
      </c>
      <c r="C29" s="25" t="s">
        <v>102</v>
      </c>
      <c r="D29" s="14" t="s">
        <v>95</v>
      </c>
      <c r="E29" s="17" t="s">
        <v>50</v>
      </c>
      <c r="F29" s="24" t="s">
        <v>103</v>
      </c>
      <c r="G29" s="26" t="s">
        <v>43</v>
      </c>
      <c r="H29" s="27" t="s">
        <v>52</v>
      </c>
      <c r="I29" s="57">
        <v>122.21</v>
      </c>
      <c r="J29" s="58">
        <v>103.87</v>
      </c>
      <c r="K29" s="58">
        <v>103.87</v>
      </c>
      <c r="L29" s="59"/>
      <c r="M29" s="59"/>
      <c r="N29" s="58">
        <v>103.87</v>
      </c>
      <c r="O29" s="59"/>
      <c r="P29" s="54"/>
      <c r="Q29" s="11" t="s">
        <v>35</v>
      </c>
      <c r="R29" s="21" t="s">
        <v>36</v>
      </c>
      <c r="S29" s="79"/>
      <c r="T29" s="15" t="s">
        <v>46</v>
      </c>
      <c r="U29" s="15" t="s">
        <v>46</v>
      </c>
      <c r="V29" s="11" t="s">
        <v>97</v>
      </c>
      <c r="W29">
        <v>1</v>
      </c>
      <c r="X29" s="80"/>
      <c r="Y29" s="80"/>
    </row>
    <row r="30" ht="36" spans="1:23">
      <c r="A30" s="21">
        <v>20</v>
      </c>
      <c r="B30" s="24" t="s">
        <v>104</v>
      </c>
      <c r="C30" s="25" t="s">
        <v>105</v>
      </c>
      <c r="D30" s="14" t="s">
        <v>95</v>
      </c>
      <c r="E30" s="17" t="s">
        <v>50</v>
      </c>
      <c r="F30" s="24" t="s">
        <v>106</v>
      </c>
      <c r="G30" s="26" t="s">
        <v>43</v>
      </c>
      <c r="H30" s="27" t="s">
        <v>52</v>
      </c>
      <c r="I30" s="57">
        <v>67.5</v>
      </c>
      <c r="J30" s="58">
        <v>57.37</v>
      </c>
      <c r="K30" s="58">
        <v>57.37</v>
      </c>
      <c r="L30" s="59"/>
      <c r="M30" s="59"/>
      <c r="N30" s="58">
        <v>57.37</v>
      </c>
      <c r="O30" s="59"/>
      <c r="P30" s="54"/>
      <c r="Q30" s="11" t="s">
        <v>35</v>
      </c>
      <c r="R30" s="21" t="s">
        <v>36</v>
      </c>
      <c r="S30" s="79"/>
      <c r="T30" s="15" t="s">
        <v>46</v>
      </c>
      <c r="U30" s="15" t="s">
        <v>46</v>
      </c>
      <c r="V30" s="11" t="s">
        <v>97</v>
      </c>
      <c r="W30">
        <v>1</v>
      </c>
    </row>
    <row r="31" ht="34" customHeight="1" spans="1:23">
      <c r="A31" s="17">
        <v>21</v>
      </c>
      <c r="B31" s="24" t="s">
        <v>107</v>
      </c>
      <c r="C31" s="25" t="s">
        <v>108</v>
      </c>
      <c r="D31" s="14" t="s">
        <v>95</v>
      </c>
      <c r="E31" s="17" t="s">
        <v>50</v>
      </c>
      <c r="F31" s="24" t="s">
        <v>109</v>
      </c>
      <c r="G31" s="26" t="s">
        <v>43</v>
      </c>
      <c r="H31" s="27" t="s">
        <v>52</v>
      </c>
      <c r="I31" s="57">
        <v>45.3</v>
      </c>
      <c r="J31" s="58">
        <v>38.5</v>
      </c>
      <c r="K31" s="58">
        <v>38.5</v>
      </c>
      <c r="L31" s="59"/>
      <c r="M31" s="59"/>
      <c r="N31" s="58">
        <v>38.5</v>
      </c>
      <c r="O31" s="59"/>
      <c r="P31" s="54"/>
      <c r="Q31" s="11" t="s">
        <v>35</v>
      </c>
      <c r="R31" s="21" t="s">
        <v>36</v>
      </c>
      <c r="S31" s="79"/>
      <c r="T31" s="15" t="s">
        <v>46</v>
      </c>
      <c r="U31" s="15" t="s">
        <v>46</v>
      </c>
      <c r="V31" s="11" t="s">
        <v>97</v>
      </c>
      <c r="W31">
        <v>1</v>
      </c>
    </row>
    <row r="32" ht="36" spans="1:23">
      <c r="A32" s="21">
        <v>22</v>
      </c>
      <c r="B32" s="28" t="s">
        <v>110</v>
      </c>
      <c r="C32" s="29" t="s">
        <v>111</v>
      </c>
      <c r="D32" s="14" t="s">
        <v>95</v>
      </c>
      <c r="E32" s="17" t="s">
        <v>50</v>
      </c>
      <c r="F32" s="28" t="s">
        <v>112</v>
      </c>
      <c r="G32" s="30" t="s">
        <v>33</v>
      </c>
      <c r="H32" s="27" t="s">
        <v>52</v>
      </c>
      <c r="I32" s="57">
        <v>62.96</v>
      </c>
      <c r="J32" s="58">
        <v>53.51</v>
      </c>
      <c r="K32" s="58">
        <v>53.51</v>
      </c>
      <c r="L32" s="59"/>
      <c r="M32" s="59"/>
      <c r="N32" s="58">
        <v>53.51</v>
      </c>
      <c r="O32" s="59"/>
      <c r="P32" s="54"/>
      <c r="Q32" s="11" t="s">
        <v>35</v>
      </c>
      <c r="R32" s="21" t="s">
        <v>36</v>
      </c>
      <c r="S32" s="79"/>
      <c r="T32" s="15" t="s">
        <v>46</v>
      </c>
      <c r="U32" s="15" t="s">
        <v>46</v>
      </c>
      <c r="V32" s="11" t="s">
        <v>97</v>
      </c>
      <c r="W32">
        <v>1</v>
      </c>
    </row>
    <row r="33" ht="20" customHeight="1" spans="1:22">
      <c r="A33" s="9"/>
      <c r="B33" s="9"/>
      <c r="C33" s="10" t="s">
        <v>113</v>
      </c>
      <c r="D33" s="10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>
        <f>S34+S35+S36+S37+S38+S40+S39+S41+S42</f>
        <v>525.321791</v>
      </c>
      <c r="T33" s="75"/>
      <c r="U33" s="75"/>
      <c r="V33" s="9"/>
    </row>
    <row r="34" ht="38" customHeight="1" spans="1:25">
      <c r="A34" s="27">
        <v>23</v>
      </c>
      <c r="B34" s="17" t="s">
        <v>114</v>
      </c>
      <c r="C34" s="31" t="s">
        <v>115</v>
      </c>
      <c r="D34" s="14" t="s">
        <v>49</v>
      </c>
      <c r="E34" s="27" t="s">
        <v>42</v>
      </c>
      <c r="F34" s="32" t="s">
        <v>116</v>
      </c>
      <c r="G34" s="27" t="s">
        <v>33</v>
      </c>
      <c r="H34" s="32" t="s">
        <v>117</v>
      </c>
      <c r="I34" s="40">
        <v>110</v>
      </c>
      <c r="J34" s="11">
        <f>K34+P34</f>
        <v>110</v>
      </c>
      <c r="K34" s="11">
        <f>L34+M34+N34+O34</f>
        <v>110</v>
      </c>
      <c r="L34" s="60"/>
      <c r="M34" s="61">
        <v>110</v>
      </c>
      <c r="N34" s="62"/>
      <c r="O34" s="62"/>
      <c r="P34" s="62"/>
      <c r="Q34" s="11" t="s">
        <v>35</v>
      </c>
      <c r="R34" s="11" t="s">
        <v>36</v>
      </c>
      <c r="S34" s="62">
        <v>62.101791</v>
      </c>
      <c r="T34" s="32" t="s">
        <v>113</v>
      </c>
      <c r="U34" s="32" t="s">
        <v>113</v>
      </c>
      <c r="V34" s="11" t="s">
        <v>53</v>
      </c>
      <c r="W34">
        <v>1</v>
      </c>
      <c r="Y34" s="80"/>
    </row>
    <row r="35" ht="38" customHeight="1" spans="1:23">
      <c r="A35" s="11">
        <v>24</v>
      </c>
      <c r="B35" s="17" t="s">
        <v>118</v>
      </c>
      <c r="C35" s="31" t="s">
        <v>119</v>
      </c>
      <c r="D35" s="14" t="s">
        <v>49</v>
      </c>
      <c r="E35" s="27" t="s">
        <v>42</v>
      </c>
      <c r="F35" s="32" t="s">
        <v>116</v>
      </c>
      <c r="G35" s="27" t="s">
        <v>33</v>
      </c>
      <c r="H35" s="32" t="s">
        <v>117</v>
      </c>
      <c r="I35" s="40">
        <v>29.7</v>
      </c>
      <c r="J35" s="11">
        <f>K35+P35</f>
        <v>29.7</v>
      </c>
      <c r="K35" s="11">
        <f>L35+M35+N35+O35</f>
        <v>29.7</v>
      </c>
      <c r="L35" s="62"/>
      <c r="M35" s="62">
        <v>29.7</v>
      </c>
      <c r="N35" s="62"/>
      <c r="O35" s="62"/>
      <c r="P35" s="62"/>
      <c r="Q35" s="11" t="s">
        <v>35</v>
      </c>
      <c r="R35" s="21" t="s">
        <v>36</v>
      </c>
      <c r="S35" s="62">
        <v>27.72</v>
      </c>
      <c r="T35" s="32" t="s">
        <v>113</v>
      </c>
      <c r="U35" s="32" t="s">
        <v>113</v>
      </c>
      <c r="V35" s="11" t="s">
        <v>53</v>
      </c>
      <c r="W35">
        <v>1</v>
      </c>
    </row>
    <row r="36" ht="60" spans="1:23">
      <c r="A36" s="27">
        <v>25</v>
      </c>
      <c r="B36" s="33" t="s">
        <v>120</v>
      </c>
      <c r="C36" s="34" t="s">
        <v>121</v>
      </c>
      <c r="D36" s="35" t="s">
        <v>122</v>
      </c>
      <c r="E36" s="36" t="s">
        <v>123</v>
      </c>
      <c r="F36" s="37" t="s">
        <v>124</v>
      </c>
      <c r="G36" s="36" t="s">
        <v>33</v>
      </c>
      <c r="H36" s="37" t="s">
        <v>117</v>
      </c>
      <c r="I36" s="63">
        <v>100</v>
      </c>
      <c r="J36" s="64">
        <f>K36+P36</f>
        <v>100</v>
      </c>
      <c r="K36" s="64">
        <f>L36+M36+N36+O36</f>
        <v>100</v>
      </c>
      <c r="L36" s="65">
        <v>100</v>
      </c>
      <c r="M36" s="65"/>
      <c r="N36" s="65"/>
      <c r="O36" s="65"/>
      <c r="P36" s="65"/>
      <c r="Q36" s="11" t="s">
        <v>35</v>
      </c>
      <c r="R36" s="21" t="s">
        <v>36</v>
      </c>
      <c r="S36" s="65">
        <v>95</v>
      </c>
      <c r="T36" s="37" t="s">
        <v>113</v>
      </c>
      <c r="U36" s="37" t="s">
        <v>113</v>
      </c>
      <c r="V36" s="35" t="s">
        <v>53</v>
      </c>
      <c r="W36">
        <v>1</v>
      </c>
    </row>
    <row r="37" ht="84" spans="1:23">
      <c r="A37" s="11">
        <v>26</v>
      </c>
      <c r="B37" s="17" t="s">
        <v>125</v>
      </c>
      <c r="C37" s="31" t="s">
        <v>126</v>
      </c>
      <c r="D37" s="14" t="s">
        <v>49</v>
      </c>
      <c r="E37" s="27" t="s">
        <v>123</v>
      </c>
      <c r="F37" s="32" t="s">
        <v>127</v>
      </c>
      <c r="G37" s="27" t="s">
        <v>33</v>
      </c>
      <c r="H37" s="32" t="s">
        <v>117</v>
      </c>
      <c r="I37" s="40">
        <v>48</v>
      </c>
      <c r="J37" s="11">
        <v>48</v>
      </c>
      <c r="K37" s="11">
        <v>14.4</v>
      </c>
      <c r="L37" s="62">
        <v>14.4</v>
      </c>
      <c r="M37" s="62"/>
      <c r="N37" s="62"/>
      <c r="O37" s="62"/>
      <c r="P37" s="62">
        <v>33.6</v>
      </c>
      <c r="Q37" s="11" t="s">
        <v>35</v>
      </c>
      <c r="R37" s="21" t="s">
        <v>36</v>
      </c>
      <c r="S37" s="62">
        <v>9</v>
      </c>
      <c r="T37" s="32" t="s">
        <v>113</v>
      </c>
      <c r="U37" s="32" t="s">
        <v>113</v>
      </c>
      <c r="V37" s="11" t="s">
        <v>53</v>
      </c>
      <c r="W37">
        <v>1</v>
      </c>
    </row>
    <row r="38" ht="36" spans="1:25">
      <c r="A38" s="27">
        <v>27</v>
      </c>
      <c r="B38" s="38" t="s">
        <v>128</v>
      </c>
      <c r="C38" s="13" t="s">
        <v>129</v>
      </c>
      <c r="D38" s="14" t="s">
        <v>95</v>
      </c>
      <c r="E38" s="39" t="s">
        <v>50</v>
      </c>
      <c r="F38" s="40" t="s">
        <v>130</v>
      </c>
      <c r="G38" s="39" t="s">
        <v>33</v>
      </c>
      <c r="H38" s="40" t="s">
        <v>131</v>
      </c>
      <c r="I38" s="40">
        <v>95</v>
      </c>
      <c r="J38" s="11">
        <v>80.75</v>
      </c>
      <c r="K38" s="11">
        <v>80.75</v>
      </c>
      <c r="L38" s="66"/>
      <c r="M38" s="66"/>
      <c r="N38" s="66"/>
      <c r="O38" s="66">
        <v>80.75</v>
      </c>
      <c r="P38" s="66"/>
      <c r="Q38" s="11" t="s">
        <v>35</v>
      </c>
      <c r="R38" s="21" t="s">
        <v>36</v>
      </c>
      <c r="S38" s="66">
        <v>80.75</v>
      </c>
      <c r="T38" s="32" t="s">
        <v>113</v>
      </c>
      <c r="U38" s="32" t="s">
        <v>113</v>
      </c>
      <c r="V38" s="11" t="s">
        <v>97</v>
      </c>
      <c r="W38">
        <v>1</v>
      </c>
      <c r="Y38" s="80"/>
    </row>
    <row r="39" ht="36" spans="1:23">
      <c r="A39" s="11">
        <v>28</v>
      </c>
      <c r="B39" s="38" t="s">
        <v>132</v>
      </c>
      <c r="C39" s="13" t="s">
        <v>133</v>
      </c>
      <c r="D39" s="14" t="s">
        <v>95</v>
      </c>
      <c r="E39" s="39" t="s">
        <v>50</v>
      </c>
      <c r="F39" s="40" t="s">
        <v>134</v>
      </c>
      <c r="G39" s="39" t="s">
        <v>33</v>
      </c>
      <c r="H39" s="40" t="s">
        <v>131</v>
      </c>
      <c r="I39" s="40">
        <v>85</v>
      </c>
      <c r="J39" s="11">
        <v>72.25</v>
      </c>
      <c r="K39" s="11">
        <v>72.25</v>
      </c>
      <c r="L39" s="66"/>
      <c r="M39" s="66"/>
      <c r="N39" s="66"/>
      <c r="O39" s="66">
        <v>72.25</v>
      </c>
      <c r="P39" s="66"/>
      <c r="Q39" s="11" t="s">
        <v>35</v>
      </c>
      <c r="R39" s="21" t="s">
        <v>36</v>
      </c>
      <c r="S39" s="66">
        <v>72.25</v>
      </c>
      <c r="T39" s="32" t="s">
        <v>113</v>
      </c>
      <c r="U39" s="32" t="s">
        <v>113</v>
      </c>
      <c r="V39" s="11" t="s">
        <v>97</v>
      </c>
      <c r="W39">
        <v>1</v>
      </c>
    </row>
    <row r="40" ht="36" spans="1:23">
      <c r="A40" s="27">
        <v>29</v>
      </c>
      <c r="B40" s="38" t="s">
        <v>135</v>
      </c>
      <c r="C40" s="13" t="s">
        <v>136</v>
      </c>
      <c r="D40" s="14" t="s">
        <v>95</v>
      </c>
      <c r="E40" s="39" t="s">
        <v>50</v>
      </c>
      <c r="F40" s="40" t="s">
        <v>124</v>
      </c>
      <c r="G40" s="39" t="s">
        <v>33</v>
      </c>
      <c r="H40" s="40" t="s">
        <v>131</v>
      </c>
      <c r="I40" s="40">
        <v>36</v>
      </c>
      <c r="J40" s="11">
        <v>30.6</v>
      </c>
      <c r="K40" s="11">
        <v>30.6</v>
      </c>
      <c r="L40" s="66"/>
      <c r="M40" s="66"/>
      <c r="N40" s="66"/>
      <c r="O40" s="66">
        <v>30.6</v>
      </c>
      <c r="P40" s="66"/>
      <c r="Q40" s="11" t="s">
        <v>35</v>
      </c>
      <c r="R40" s="21" t="s">
        <v>36</v>
      </c>
      <c r="S40" s="66">
        <v>30.6</v>
      </c>
      <c r="T40" s="32" t="s">
        <v>113</v>
      </c>
      <c r="U40" s="32" t="s">
        <v>113</v>
      </c>
      <c r="V40" s="11" t="s">
        <v>97</v>
      </c>
      <c r="W40">
        <v>1</v>
      </c>
    </row>
    <row r="41" ht="60" spans="1:23">
      <c r="A41" s="11">
        <v>30</v>
      </c>
      <c r="B41" s="38" t="s">
        <v>137</v>
      </c>
      <c r="C41" s="13" t="s">
        <v>138</v>
      </c>
      <c r="D41" s="14" t="s">
        <v>95</v>
      </c>
      <c r="E41" s="39" t="s">
        <v>50</v>
      </c>
      <c r="F41" s="40" t="s">
        <v>139</v>
      </c>
      <c r="G41" s="39" t="s">
        <v>33</v>
      </c>
      <c r="H41" s="40" t="s">
        <v>131</v>
      </c>
      <c r="I41" s="40">
        <v>120</v>
      </c>
      <c r="J41" s="11">
        <v>102</v>
      </c>
      <c r="K41" s="11">
        <v>102</v>
      </c>
      <c r="L41" s="66"/>
      <c r="M41" s="66"/>
      <c r="N41" s="66"/>
      <c r="O41" s="66">
        <v>102</v>
      </c>
      <c r="P41" s="66"/>
      <c r="Q41" s="11" t="s">
        <v>35</v>
      </c>
      <c r="R41" s="21" t="s">
        <v>36</v>
      </c>
      <c r="S41" s="66">
        <v>102</v>
      </c>
      <c r="T41" s="32" t="s">
        <v>113</v>
      </c>
      <c r="U41" s="32" t="s">
        <v>113</v>
      </c>
      <c r="V41" s="11" t="s">
        <v>97</v>
      </c>
      <c r="W41">
        <v>1</v>
      </c>
    </row>
    <row r="42" ht="36" spans="1:23">
      <c r="A42" s="27">
        <v>31</v>
      </c>
      <c r="B42" s="38" t="s">
        <v>140</v>
      </c>
      <c r="C42" s="13" t="s">
        <v>141</v>
      </c>
      <c r="D42" s="14" t="s">
        <v>95</v>
      </c>
      <c r="E42" s="39" t="s">
        <v>50</v>
      </c>
      <c r="F42" s="40" t="s">
        <v>142</v>
      </c>
      <c r="G42" s="39" t="s">
        <v>33</v>
      </c>
      <c r="H42" s="40" t="s">
        <v>131</v>
      </c>
      <c r="I42" s="40">
        <v>54</v>
      </c>
      <c r="J42" s="11">
        <v>45.9</v>
      </c>
      <c r="K42" s="11">
        <v>45.9</v>
      </c>
      <c r="L42" s="66"/>
      <c r="M42" s="66"/>
      <c r="N42" s="66"/>
      <c r="O42" s="66">
        <v>45.9</v>
      </c>
      <c r="P42" s="66"/>
      <c r="Q42" s="11" t="s">
        <v>35</v>
      </c>
      <c r="R42" s="21" t="s">
        <v>36</v>
      </c>
      <c r="S42" s="66">
        <v>45.9</v>
      </c>
      <c r="T42" s="32" t="s">
        <v>113</v>
      </c>
      <c r="U42" s="32" t="s">
        <v>113</v>
      </c>
      <c r="V42" s="11" t="s">
        <v>97</v>
      </c>
      <c r="W42">
        <v>1</v>
      </c>
    </row>
    <row r="43" ht="20" customHeight="1" spans="1:24">
      <c r="A43" s="9"/>
      <c r="B43" s="9"/>
      <c r="C43" s="10" t="s">
        <v>143</v>
      </c>
      <c r="D43" s="10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>
        <f>SUM(S44:S97)</f>
        <v>8713.027796</v>
      </c>
      <c r="T43" s="75"/>
      <c r="U43" s="75"/>
      <c r="V43" s="9"/>
      <c r="X43" s="81"/>
    </row>
    <row r="44" s="1" customFormat="1" ht="120" spans="1:23">
      <c r="A44" s="17">
        <v>32</v>
      </c>
      <c r="B44" s="33" t="s">
        <v>144</v>
      </c>
      <c r="C44" s="41" t="s">
        <v>145</v>
      </c>
      <c r="D44" s="12" t="s">
        <v>146</v>
      </c>
      <c r="E44" s="17" t="s">
        <v>123</v>
      </c>
      <c r="F44" s="18" t="s">
        <v>147</v>
      </c>
      <c r="G44" s="17" t="s">
        <v>43</v>
      </c>
      <c r="H44" s="18" t="s">
        <v>148</v>
      </c>
      <c r="I44" s="67">
        <v>1544.8</v>
      </c>
      <c r="J44" s="21">
        <v>1334.8</v>
      </c>
      <c r="K44" s="21">
        <v>1334.8</v>
      </c>
      <c r="L44" s="48"/>
      <c r="M44" s="48">
        <v>865.8</v>
      </c>
      <c r="N44" s="48">
        <v>469</v>
      </c>
      <c r="O44" s="48"/>
      <c r="P44" s="48"/>
      <c r="Q44" s="48" t="s">
        <v>149</v>
      </c>
      <c r="R44" s="21" t="s">
        <v>36</v>
      </c>
      <c r="S44" s="82">
        <v>1314.21742</v>
      </c>
      <c r="T44" s="18" t="s">
        <v>143</v>
      </c>
      <c r="U44" s="67" t="s">
        <v>150</v>
      </c>
      <c r="V44" s="21" t="s">
        <v>151</v>
      </c>
      <c r="W44" s="1">
        <v>1</v>
      </c>
    </row>
    <row r="45" s="1" customFormat="1" ht="24" spans="1:23">
      <c r="A45" s="17">
        <v>33</v>
      </c>
      <c r="B45" s="17" t="s">
        <v>152</v>
      </c>
      <c r="C45" s="42" t="s">
        <v>153</v>
      </c>
      <c r="D45" s="12" t="s">
        <v>49</v>
      </c>
      <c r="E45" s="17" t="s">
        <v>123</v>
      </c>
      <c r="F45" s="18" t="s">
        <v>154</v>
      </c>
      <c r="G45" s="17" t="s">
        <v>33</v>
      </c>
      <c r="H45" s="18" t="s">
        <v>148</v>
      </c>
      <c r="I45" s="67">
        <v>50</v>
      </c>
      <c r="J45" s="21">
        <f t="shared" ref="J45:J65" si="4">K45+P45</f>
        <v>50</v>
      </c>
      <c r="K45" s="21">
        <f t="shared" ref="K45:K65" si="5">L45+M45+N45+O45</f>
        <v>50</v>
      </c>
      <c r="L45" s="48">
        <v>50</v>
      </c>
      <c r="M45" s="48"/>
      <c r="N45" s="48"/>
      <c r="O45" s="48"/>
      <c r="P45" s="48"/>
      <c r="Q45" s="11" t="s">
        <v>35</v>
      </c>
      <c r="R45" s="21" t="s">
        <v>36</v>
      </c>
      <c r="S45" s="17">
        <v>47.31</v>
      </c>
      <c r="T45" s="18" t="s">
        <v>143</v>
      </c>
      <c r="U45" s="67" t="s">
        <v>155</v>
      </c>
      <c r="V45" s="21" t="s">
        <v>53</v>
      </c>
      <c r="W45" s="1">
        <v>1</v>
      </c>
    </row>
    <row r="46" s="1" customFormat="1" ht="24" spans="1:23">
      <c r="A46" s="17">
        <v>34</v>
      </c>
      <c r="B46" s="17" t="s">
        <v>156</v>
      </c>
      <c r="C46" s="42" t="s">
        <v>157</v>
      </c>
      <c r="D46" s="12" t="s">
        <v>49</v>
      </c>
      <c r="E46" s="17" t="s">
        <v>123</v>
      </c>
      <c r="F46" s="18" t="s">
        <v>158</v>
      </c>
      <c r="G46" s="17" t="s">
        <v>43</v>
      </c>
      <c r="H46" s="18" t="s">
        <v>148</v>
      </c>
      <c r="I46" s="67">
        <v>100</v>
      </c>
      <c r="J46" s="21">
        <f t="shared" si="4"/>
        <v>100</v>
      </c>
      <c r="K46" s="21">
        <f t="shared" si="5"/>
        <v>100</v>
      </c>
      <c r="L46" s="48">
        <v>100</v>
      </c>
      <c r="M46" s="48"/>
      <c r="N46" s="48"/>
      <c r="O46" s="48"/>
      <c r="P46" s="48"/>
      <c r="Q46" s="11" t="s">
        <v>35</v>
      </c>
      <c r="R46" s="21" t="s">
        <v>36</v>
      </c>
      <c r="S46" s="17">
        <v>94.058169</v>
      </c>
      <c r="T46" s="18" t="s">
        <v>143</v>
      </c>
      <c r="U46" s="67" t="s">
        <v>155</v>
      </c>
      <c r="V46" s="21" t="s">
        <v>53</v>
      </c>
      <c r="W46" s="1">
        <v>1</v>
      </c>
    </row>
    <row r="47" s="1" customFormat="1" ht="60" spans="1:23">
      <c r="A47" s="17">
        <v>35</v>
      </c>
      <c r="B47" s="17" t="s">
        <v>159</v>
      </c>
      <c r="C47" s="42" t="s">
        <v>160</v>
      </c>
      <c r="D47" s="12" t="s">
        <v>161</v>
      </c>
      <c r="E47" s="17" t="s">
        <v>123</v>
      </c>
      <c r="F47" s="18" t="s">
        <v>162</v>
      </c>
      <c r="G47" s="17" t="s">
        <v>33</v>
      </c>
      <c r="H47" s="18" t="s">
        <v>148</v>
      </c>
      <c r="I47" s="67">
        <v>200</v>
      </c>
      <c r="J47" s="21">
        <f t="shared" si="4"/>
        <v>120</v>
      </c>
      <c r="K47" s="21">
        <f t="shared" si="5"/>
        <v>120</v>
      </c>
      <c r="L47" s="48">
        <v>120</v>
      </c>
      <c r="M47" s="48"/>
      <c r="N47" s="48"/>
      <c r="O47" s="48"/>
      <c r="P47" s="48"/>
      <c r="Q47" s="11" t="s">
        <v>35</v>
      </c>
      <c r="R47" s="21" t="s">
        <v>36</v>
      </c>
      <c r="S47" s="17">
        <v>119.736479</v>
      </c>
      <c r="T47" s="18" t="s">
        <v>143</v>
      </c>
      <c r="U47" s="67" t="s">
        <v>155</v>
      </c>
      <c r="V47" s="21" t="s">
        <v>53</v>
      </c>
      <c r="W47" s="1">
        <v>1</v>
      </c>
    </row>
    <row r="48" s="1" customFormat="1" ht="24" spans="1:23">
      <c r="A48" s="17">
        <v>36</v>
      </c>
      <c r="B48" s="17" t="s">
        <v>163</v>
      </c>
      <c r="C48" s="42" t="s">
        <v>164</v>
      </c>
      <c r="D48" s="12" t="s">
        <v>49</v>
      </c>
      <c r="E48" s="17" t="s">
        <v>123</v>
      </c>
      <c r="F48" s="18" t="s">
        <v>165</v>
      </c>
      <c r="G48" s="17" t="s">
        <v>33</v>
      </c>
      <c r="H48" s="18" t="s">
        <v>148</v>
      </c>
      <c r="I48" s="67">
        <v>180</v>
      </c>
      <c r="J48" s="21">
        <f t="shared" si="4"/>
        <v>180</v>
      </c>
      <c r="K48" s="21">
        <f t="shared" si="5"/>
        <v>180</v>
      </c>
      <c r="L48" s="48">
        <v>180</v>
      </c>
      <c r="M48" s="48"/>
      <c r="N48" s="48"/>
      <c r="O48" s="48"/>
      <c r="P48" s="48"/>
      <c r="Q48" s="11" t="s">
        <v>35</v>
      </c>
      <c r="R48" s="21" t="s">
        <v>36</v>
      </c>
      <c r="S48" s="17">
        <v>170.639</v>
      </c>
      <c r="T48" s="18" t="s">
        <v>143</v>
      </c>
      <c r="U48" s="67" t="s">
        <v>155</v>
      </c>
      <c r="V48" s="21" t="s">
        <v>53</v>
      </c>
      <c r="W48" s="1">
        <v>1</v>
      </c>
    </row>
    <row r="49" s="1" customFormat="1" ht="24" spans="1:23">
      <c r="A49" s="17">
        <v>37</v>
      </c>
      <c r="B49" s="17" t="s">
        <v>166</v>
      </c>
      <c r="C49" s="42" t="s">
        <v>167</v>
      </c>
      <c r="D49" s="12" t="s">
        <v>49</v>
      </c>
      <c r="E49" s="17" t="s">
        <v>123</v>
      </c>
      <c r="F49" s="18" t="s">
        <v>168</v>
      </c>
      <c r="G49" s="17" t="s">
        <v>33</v>
      </c>
      <c r="H49" s="18" t="s">
        <v>148</v>
      </c>
      <c r="I49" s="67">
        <v>30</v>
      </c>
      <c r="J49" s="21">
        <f t="shared" si="4"/>
        <v>30</v>
      </c>
      <c r="K49" s="21">
        <f t="shared" si="5"/>
        <v>30</v>
      </c>
      <c r="L49" s="48">
        <v>30</v>
      </c>
      <c r="M49" s="48"/>
      <c r="N49" s="48"/>
      <c r="O49" s="48"/>
      <c r="P49" s="48"/>
      <c r="Q49" s="11" t="s">
        <v>35</v>
      </c>
      <c r="R49" s="21" t="s">
        <v>36</v>
      </c>
      <c r="S49" s="24">
        <v>24</v>
      </c>
      <c r="T49" s="18" t="s">
        <v>143</v>
      </c>
      <c r="U49" s="67" t="s">
        <v>169</v>
      </c>
      <c r="V49" s="21" t="s">
        <v>53</v>
      </c>
      <c r="W49" s="1">
        <v>1</v>
      </c>
    </row>
    <row r="50" s="1" customFormat="1" ht="36" spans="1:23">
      <c r="A50" s="17">
        <v>38</v>
      </c>
      <c r="B50" s="17" t="s">
        <v>170</v>
      </c>
      <c r="C50" s="42" t="s">
        <v>171</v>
      </c>
      <c r="D50" s="12" t="s">
        <v>49</v>
      </c>
      <c r="E50" s="17" t="s">
        <v>123</v>
      </c>
      <c r="F50" s="18" t="s">
        <v>172</v>
      </c>
      <c r="G50" s="17" t="s">
        <v>33</v>
      </c>
      <c r="H50" s="18" t="s">
        <v>148</v>
      </c>
      <c r="I50" s="67">
        <v>100</v>
      </c>
      <c r="J50" s="21">
        <f t="shared" si="4"/>
        <v>100</v>
      </c>
      <c r="K50" s="21">
        <f t="shared" si="5"/>
        <v>100</v>
      </c>
      <c r="L50" s="48">
        <v>100</v>
      </c>
      <c r="M50" s="48"/>
      <c r="N50" s="48"/>
      <c r="O50" s="48"/>
      <c r="P50" s="48"/>
      <c r="Q50" s="11" t="s">
        <v>35</v>
      </c>
      <c r="R50" s="21" t="s">
        <v>36</v>
      </c>
      <c r="S50" s="24">
        <v>95</v>
      </c>
      <c r="T50" s="18" t="s">
        <v>143</v>
      </c>
      <c r="U50" s="67" t="s">
        <v>169</v>
      </c>
      <c r="V50" s="21" t="s">
        <v>53</v>
      </c>
      <c r="W50" s="1">
        <v>1</v>
      </c>
    </row>
    <row r="51" s="1" customFormat="1" ht="60" spans="1:23">
      <c r="A51" s="17">
        <v>39</v>
      </c>
      <c r="B51" s="17" t="s">
        <v>173</v>
      </c>
      <c r="C51" s="42" t="s">
        <v>174</v>
      </c>
      <c r="D51" s="12" t="s">
        <v>161</v>
      </c>
      <c r="E51" s="17" t="s">
        <v>123</v>
      </c>
      <c r="F51" s="18" t="s">
        <v>175</v>
      </c>
      <c r="G51" s="17" t="s">
        <v>33</v>
      </c>
      <c r="H51" s="18" t="s">
        <v>148</v>
      </c>
      <c r="I51" s="67">
        <v>180</v>
      </c>
      <c r="J51" s="21">
        <f t="shared" si="4"/>
        <v>114</v>
      </c>
      <c r="K51" s="21">
        <f t="shared" si="5"/>
        <v>114</v>
      </c>
      <c r="L51" s="48">
        <v>114</v>
      </c>
      <c r="M51" s="48"/>
      <c r="N51" s="48"/>
      <c r="O51" s="48"/>
      <c r="P51" s="48"/>
      <c r="Q51" s="11" t="s">
        <v>35</v>
      </c>
      <c r="R51" s="21" t="s">
        <v>36</v>
      </c>
      <c r="S51" s="24">
        <v>114</v>
      </c>
      <c r="T51" s="18" t="s">
        <v>143</v>
      </c>
      <c r="U51" s="67" t="s">
        <v>169</v>
      </c>
      <c r="V51" s="21" t="s">
        <v>53</v>
      </c>
      <c r="W51" s="1">
        <v>1</v>
      </c>
    </row>
    <row r="52" s="1" customFormat="1" ht="24" spans="1:23">
      <c r="A52" s="17">
        <v>40</v>
      </c>
      <c r="B52" s="17" t="s">
        <v>176</v>
      </c>
      <c r="C52" s="42" t="s">
        <v>177</v>
      </c>
      <c r="D52" s="12" t="s">
        <v>49</v>
      </c>
      <c r="E52" s="17" t="s">
        <v>123</v>
      </c>
      <c r="F52" s="18" t="s">
        <v>178</v>
      </c>
      <c r="G52" s="17" t="s">
        <v>33</v>
      </c>
      <c r="H52" s="18" t="s">
        <v>148</v>
      </c>
      <c r="I52" s="67">
        <v>35</v>
      </c>
      <c r="J52" s="21">
        <f t="shared" si="4"/>
        <v>35</v>
      </c>
      <c r="K52" s="21">
        <f t="shared" si="5"/>
        <v>35</v>
      </c>
      <c r="L52" s="48">
        <v>35</v>
      </c>
      <c r="M52" s="48"/>
      <c r="N52" s="48"/>
      <c r="O52" s="48"/>
      <c r="P52" s="48"/>
      <c r="Q52" s="11" t="s">
        <v>35</v>
      </c>
      <c r="R52" s="21" t="s">
        <v>36</v>
      </c>
      <c r="S52" s="24">
        <v>29.915</v>
      </c>
      <c r="T52" s="18" t="s">
        <v>143</v>
      </c>
      <c r="U52" s="67" t="s">
        <v>169</v>
      </c>
      <c r="V52" s="21" t="s">
        <v>53</v>
      </c>
      <c r="W52" s="1">
        <v>1</v>
      </c>
    </row>
    <row r="53" s="1" customFormat="1" ht="36" spans="1:23">
      <c r="A53" s="17">
        <v>41</v>
      </c>
      <c r="B53" s="17" t="s">
        <v>179</v>
      </c>
      <c r="C53" s="42" t="s">
        <v>180</v>
      </c>
      <c r="D53" s="12" t="s">
        <v>49</v>
      </c>
      <c r="E53" s="17" t="s">
        <v>123</v>
      </c>
      <c r="F53" s="18" t="s">
        <v>181</v>
      </c>
      <c r="G53" s="17" t="s">
        <v>33</v>
      </c>
      <c r="H53" s="18" t="s">
        <v>148</v>
      </c>
      <c r="I53" s="67">
        <v>20</v>
      </c>
      <c r="J53" s="21">
        <f t="shared" si="4"/>
        <v>20</v>
      </c>
      <c r="K53" s="21">
        <f t="shared" si="5"/>
        <v>10</v>
      </c>
      <c r="L53" s="48">
        <v>10</v>
      </c>
      <c r="M53" s="48"/>
      <c r="N53" s="48"/>
      <c r="O53" s="48"/>
      <c r="P53" s="48">
        <v>10</v>
      </c>
      <c r="Q53" s="11" t="s">
        <v>35</v>
      </c>
      <c r="R53" s="21" t="s">
        <v>36</v>
      </c>
      <c r="S53" s="24">
        <v>8</v>
      </c>
      <c r="T53" s="18" t="s">
        <v>143</v>
      </c>
      <c r="U53" s="67" t="s">
        <v>169</v>
      </c>
      <c r="V53" s="21" t="s">
        <v>53</v>
      </c>
      <c r="W53" s="1">
        <v>1</v>
      </c>
    </row>
    <row r="54" s="1" customFormat="1" ht="36" spans="1:23">
      <c r="A54" s="17">
        <v>42</v>
      </c>
      <c r="B54" s="17" t="s">
        <v>182</v>
      </c>
      <c r="C54" s="42" t="s">
        <v>183</v>
      </c>
      <c r="D54" s="12" t="s">
        <v>49</v>
      </c>
      <c r="E54" s="17" t="s">
        <v>123</v>
      </c>
      <c r="F54" s="18" t="s">
        <v>184</v>
      </c>
      <c r="G54" s="17" t="s">
        <v>33</v>
      </c>
      <c r="H54" s="18" t="s">
        <v>148</v>
      </c>
      <c r="I54" s="67">
        <v>50</v>
      </c>
      <c r="J54" s="21">
        <f t="shared" si="4"/>
        <v>50</v>
      </c>
      <c r="K54" s="21">
        <f t="shared" si="5"/>
        <v>50</v>
      </c>
      <c r="L54" s="48">
        <v>50</v>
      </c>
      <c r="M54" s="48"/>
      <c r="N54" s="48"/>
      <c r="O54" s="48"/>
      <c r="P54" s="48"/>
      <c r="Q54" s="11" t="s">
        <v>35</v>
      </c>
      <c r="R54" s="21" t="s">
        <v>36</v>
      </c>
      <c r="S54" s="83">
        <v>47.4123</v>
      </c>
      <c r="T54" s="18" t="s">
        <v>143</v>
      </c>
      <c r="U54" s="67" t="s">
        <v>185</v>
      </c>
      <c r="V54" s="21" t="s">
        <v>53</v>
      </c>
      <c r="W54" s="1">
        <v>1</v>
      </c>
    </row>
    <row r="55" s="1" customFormat="1" ht="36" spans="1:23">
      <c r="A55" s="17">
        <v>43</v>
      </c>
      <c r="B55" s="17" t="s">
        <v>186</v>
      </c>
      <c r="C55" s="42" t="s">
        <v>187</v>
      </c>
      <c r="D55" s="12" t="s">
        <v>49</v>
      </c>
      <c r="E55" s="17" t="s">
        <v>123</v>
      </c>
      <c r="F55" s="18" t="s">
        <v>188</v>
      </c>
      <c r="G55" s="17" t="s">
        <v>33</v>
      </c>
      <c r="H55" s="18" t="s">
        <v>148</v>
      </c>
      <c r="I55" s="67">
        <v>80</v>
      </c>
      <c r="J55" s="21">
        <f t="shared" si="4"/>
        <v>80</v>
      </c>
      <c r="K55" s="21">
        <f t="shared" si="5"/>
        <v>80</v>
      </c>
      <c r="L55" s="48">
        <v>80</v>
      </c>
      <c r="M55" s="48"/>
      <c r="N55" s="48"/>
      <c r="O55" s="48"/>
      <c r="P55" s="48"/>
      <c r="Q55" s="11" t="s">
        <v>35</v>
      </c>
      <c r="R55" s="21" t="s">
        <v>36</v>
      </c>
      <c r="S55" s="83">
        <v>77.464259</v>
      </c>
      <c r="T55" s="18" t="s">
        <v>143</v>
      </c>
      <c r="U55" s="67" t="s">
        <v>185</v>
      </c>
      <c r="V55" s="21" t="s">
        <v>53</v>
      </c>
      <c r="W55" s="1">
        <v>1</v>
      </c>
    </row>
    <row r="56" s="1" customFormat="1" ht="60" spans="1:23">
      <c r="A56" s="17">
        <v>44</v>
      </c>
      <c r="B56" s="33" t="s">
        <v>189</v>
      </c>
      <c r="C56" s="41" t="s">
        <v>190</v>
      </c>
      <c r="D56" s="43" t="s">
        <v>191</v>
      </c>
      <c r="E56" s="17" t="s">
        <v>123</v>
      </c>
      <c r="F56" s="18" t="s">
        <v>192</v>
      </c>
      <c r="G56" s="17" t="s">
        <v>33</v>
      </c>
      <c r="H56" s="17" t="s">
        <v>148</v>
      </c>
      <c r="I56" s="38">
        <v>41.5</v>
      </c>
      <c r="J56" s="21">
        <f t="shared" si="4"/>
        <v>41.5</v>
      </c>
      <c r="K56" s="21">
        <f t="shared" si="5"/>
        <v>41.5</v>
      </c>
      <c r="L56" s="18">
        <v>41.5</v>
      </c>
      <c r="M56" s="68"/>
      <c r="N56" s="68"/>
      <c r="O56" s="68"/>
      <c r="P56" s="69"/>
      <c r="Q56" s="11" t="s">
        <v>35</v>
      </c>
      <c r="R56" s="21" t="s">
        <v>36</v>
      </c>
      <c r="S56" s="17">
        <v>38.595</v>
      </c>
      <c r="T56" s="18" t="s">
        <v>143</v>
      </c>
      <c r="U56" s="18" t="s">
        <v>193</v>
      </c>
      <c r="V56" s="21" t="s">
        <v>53</v>
      </c>
      <c r="W56" s="1">
        <v>1</v>
      </c>
    </row>
    <row r="57" s="1" customFormat="1" ht="24" spans="1:23">
      <c r="A57" s="17">
        <v>45</v>
      </c>
      <c r="B57" s="17" t="s">
        <v>194</v>
      </c>
      <c r="C57" s="42" t="s">
        <v>195</v>
      </c>
      <c r="D57" s="12" t="s">
        <v>49</v>
      </c>
      <c r="E57" s="17" t="s">
        <v>123</v>
      </c>
      <c r="F57" s="18" t="s">
        <v>196</v>
      </c>
      <c r="G57" s="17" t="s">
        <v>33</v>
      </c>
      <c r="H57" s="18" t="s">
        <v>148</v>
      </c>
      <c r="I57" s="67">
        <v>77</v>
      </c>
      <c r="J57" s="21">
        <f t="shared" si="4"/>
        <v>77</v>
      </c>
      <c r="K57" s="21">
        <f t="shared" si="5"/>
        <v>77</v>
      </c>
      <c r="L57" s="48">
        <v>77</v>
      </c>
      <c r="M57" s="48"/>
      <c r="N57" s="48"/>
      <c r="O57" s="48"/>
      <c r="P57" s="48"/>
      <c r="Q57" s="11" t="s">
        <v>35</v>
      </c>
      <c r="R57" s="21" t="s">
        <v>36</v>
      </c>
      <c r="S57" s="82">
        <v>71.606</v>
      </c>
      <c r="T57" s="18" t="s">
        <v>143</v>
      </c>
      <c r="U57" s="67" t="s">
        <v>197</v>
      </c>
      <c r="V57" s="21" t="s">
        <v>53</v>
      </c>
      <c r="W57" s="1">
        <v>1</v>
      </c>
    </row>
    <row r="58" s="1" customFormat="1" ht="24" spans="1:23">
      <c r="A58" s="17">
        <v>46</v>
      </c>
      <c r="B58" s="17" t="s">
        <v>198</v>
      </c>
      <c r="C58" s="42" t="s">
        <v>199</v>
      </c>
      <c r="D58" s="12" t="s">
        <v>49</v>
      </c>
      <c r="E58" s="17" t="s">
        <v>123</v>
      </c>
      <c r="F58" s="18" t="s">
        <v>200</v>
      </c>
      <c r="G58" s="17" t="s">
        <v>43</v>
      </c>
      <c r="H58" s="18" t="s">
        <v>148</v>
      </c>
      <c r="I58" s="67">
        <v>80</v>
      </c>
      <c r="J58" s="21">
        <f t="shared" si="4"/>
        <v>80</v>
      </c>
      <c r="K58" s="21">
        <f t="shared" si="5"/>
        <v>80</v>
      </c>
      <c r="L58" s="48">
        <v>80</v>
      </c>
      <c r="M58" s="48"/>
      <c r="N58" s="48"/>
      <c r="O58" s="48"/>
      <c r="P58" s="48"/>
      <c r="Q58" s="11" t="s">
        <v>35</v>
      </c>
      <c r="R58" s="21" t="s">
        <v>36</v>
      </c>
      <c r="S58" s="83">
        <v>76</v>
      </c>
      <c r="T58" s="18" t="s">
        <v>143</v>
      </c>
      <c r="U58" s="67" t="s">
        <v>201</v>
      </c>
      <c r="V58" s="21" t="s">
        <v>53</v>
      </c>
      <c r="W58" s="1">
        <v>1</v>
      </c>
    </row>
    <row r="59" ht="96" spans="1:23">
      <c r="A59" s="17">
        <v>47</v>
      </c>
      <c r="B59" s="33" t="s">
        <v>202</v>
      </c>
      <c r="C59" s="34" t="s">
        <v>203</v>
      </c>
      <c r="D59" s="35" t="s">
        <v>204</v>
      </c>
      <c r="E59" s="27" t="s">
        <v>123</v>
      </c>
      <c r="F59" s="32" t="s">
        <v>205</v>
      </c>
      <c r="G59" s="27" t="s">
        <v>43</v>
      </c>
      <c r="H59" s="32" t="s">
        <v>148</v>
      </c>
      <c r="I59" s="40">
        <v>447</v>
      </c>
      <c r="J59" s="11">
        <f t="shared" si="4"/>
        <v>331.301008</v>
      </c>
      <c r="K59" s="11">
        <f t="shared" si="5"/>
        <v>331.301008</v>
      </c>
      <c r="L59" s="62">
        <v>331.301008</v>
      </c>
      <c r="M59" s="62"/>
      <c r="N59" s="62"/>
      <c r="O59" s="62"/>
      <c r="P59" s="62"/>
      <c r="Q59" s="11" t="s">
        <v>35</v>
      </c>
      <c r="R59" s="21" t="s">
        <v>36</v>
      </c>
      <c r="S59" s="17">
        <v>331.239943</v>
      </c>
      <c r="T59" s="32" t="s">
        <v>143</v>
      </c>
      <c r="U59" s="40" t="s">
        <v>206</v>
      </c>
      <c r="V59" s="11" t="s">
        <v>53</v>
      </c>
      <c r="W59">
        <v>1</v>
      </c>
    </row>
    <row r="60" ht="24" spans="1:23">
      <c r="A60" s="17">
        <v>48</v>
      </c>
      <c r="B60" s="17" t="s">
        <v>207</v>
      </c>
      <c r="C60" s="31" t="s">
        <v>208</v>
      </c>
      <c r="D60" s="14" t="s">
        <v>49</v>
      </c>
      <c r="E60" s="27" t="s">
        <v>123</v>
      </c>
      <c r="F60" s="32" t="s">
        <v>209</v>
      </c>
      <c r="G60" s="27" t="s">
        <v>43</v>
      </c>
      <c r="H60" s="32" t="s">
        <v>148</v>
      </c>
      <c r="I60" s="40">
        <v>153.52</v>
      </c>
      <c r="J60" s="11">
        <f t="shared" si="4"/>
        <v>153.52</v>
      </c>
      <c r="K60" s="11">
        <f t="shared" si="5"/>
        <v>153.52</v>
      </c>
      <c r="L60" s="62">
        <v>153.52</v>
      </c>
      <c r="M60" s="62"/>
      <c r="N60" s="62"/>
      <c r="O60" s="62"/>
      <c r="P60" s="62"/>
      <c r="Q60" s="11" t="s">
        <v>35</v>
      </c>
      <c r="R60" s="21" t="s">
        <v>36</v>
      </c>
      <c r="S60" s="84">
        <v>143</v>
      </c>
      <c r="T60" s="32" t="s">
        <v>143</v>
      </c>
      <c r="U60" s="40" t="s">
        <v>210</v>
      </c>
      <c r="V60" s="11" t="s">
        <v>53</v>
      </c>
      <c r="W60">
        <v>1</v>
      </c>
    </row>
    <row r="61" ht="24" spans="1:23">
      <c r="A61" s="17">
        <v>49</v>
      </c>
      <c r="B61" s="17" t="s">
        <v>211</v>
      </c>
      <c r="C61" s="31" t="s">
        <v>212</v>
      </c>
      <c r="D61" s="14" t="s">
        <v>49</v>
      </c>
      <c r="E61" s="27" t="s">
        <v>123</v>
      </c>
      <c r="F61" s="32" t="s">
        <v>213</v>
      </c>
      <c r="G61" s="27" t="s">
        <v>33</v>
      </c>
      <c r="H61" s="32" t="s">
        <v>148</v>
      </c>
      <c r="I61" s="40">
        <v>100</v>
      </c>
      <c r="J61" s="11">
        <f t="shared" si="4"/>
        <v>100</v>
      </c>
      <c r="K61" s="11">
        <f t="shared" si="5"/>
        <v>100</v>
      </c>
      <c r="L61" s="62">
        <v>100</v>
      </c>
      <c r="M61" s="62"/>
      <c r="N61" s="62"/>
      <c r="O61" s="62"/>
      <c r="P61" s="62"/>
      <c r="Q61" s="62" t="s">
        <v>35</v>
      </c>
      <c r="R61" s="21" t="s">
        <v>36</v>
      </c>
      <c r="S61" s="17">
        <v>94.8575</v>
      </c>
      <c r="T61" s="32" t="s">
        <v>143</v>
      </c>
      <c r="U61" s="40" t="s">
        <v>214</v>
      </c>
      <c r="V61" s="11" t="s">
        <v>53</v>
      </c>
      <c r="W61">
        <v>1</v>
      </c>
    </row>
    <row r="62" ht="24" spans="1:23">
      <c r="A62" s="17">
        <v>50</v>
      </c>
      <c r="B62" s="17" t="s">
        <v>215</v>
      </c>
      <c r="C62" s="31" t="s">
        <v>216</v>
      </c>
      <c r="D62" s="14" t="s">
        <v>49</v>
      </c>
      <c r="E62" s="27" t="s">
        <v>123</v>
      </c>
      <c r="F62" s="24" t="s">
        <v>217</v>
      </c>
      <c r="G62" s="44" t="s">
        <v>43</v>
      </c>
      <c r="H62" s="45" t="s">
        <v>148</v>
      </c>
      <c r="I62" s="40">
        <v>130</v>
      </c>
      <c r="J62" s="11">
        <f t="shared" si="4"/>
        <v>130</v>
      </c>
      <c r="K62" s="11">
        <f t="shared" si="5"/>
        <v>130</v>
      </c>
      <c r="L62" s="27">
        <v>130</v>
      </c>
      <c r="M62" s="27"/>
      <c r="N62" s="27"/>
      <c r="O62" s="27"/>
      <c r="P62" s="32"/>
      <c r="Q62" s="62" t="s">
        <v>35</v>
      </c>
      <c r="R62" s="21" t="s">
        <v>36</v>
      </c>
      <c r="S62" s="17">
        <v>122.818223</v>
      </c>
      <c r="T62" s="32" t="s">
        <v>143</v>
      </c>
      <c r="U62" s="32" t="s">
        <v>218</v>
      </c>
      <c r="V62" s="11" t="s">
        <v>53</v>
      </c>
      <c r="W62">
        <v>1</v>
      </c>
    </row>
    <row r="63" ht="24" spans="1:23">
      <c r="A63" s="17">
        <v>51</v>
      </c>
      <c r="B63" s="17" t="s">
        <v>219</v>
      </c>
      <c r="C63" s="31" t="s">
        <v>220</v>
      </c>
      <c r="D63" s="14" t="s">
        <v>49</v>
      </c>
      <c r="E63" s="27" t="s">
        <v>123</v>
      </c>
      <c r="F63" s="24" t="s">
        <v>221</v>
      </c>
      <c r="G63" s="44" t="s">
        <v>43</v>
      </c>
      <c r="H63" s="45" t="s">
        <v>148</v>
      </c>
      <c r="I63" s="40">
        <v>30</v>
      </c>
      <c r="J63" s="11">
        <f t="shared" si="4"/>
        <v>30</v>
      </c>
      <c r="K63" s="11">
        <f t="shared" si="5"/>
        <v>30</v>
      </c>
      <c r="L63" s="27">
        <v>30</v>
      </c>
      <c r="M63" s="27"/>
      <c r="N63" s="27"/>
      <c r="O63" s="27"/>
      <c r="P63" s="32"/>
      <c r="Q63" s="62" t="s">
        <v>35</v>
      </c>
      <c r="R63" s="21" t="s">
        <v>36</v>
      </c>
      <c r="S63" s="17">
        <v>28.34697</v>
      </c>
      <c r="T63" s="32" t="s">
        <v>143</v>
      </c>
      <c r="U63" s="32" t="s">
        <v>218</v>
      </c>
      <c r="V63" s="11" t="s">
        <v>53</v>
      </c>
      <c r="W63">
        <v>1</v>
      </c>
    </row>
    <row r="64" ht="24" spans="1:23">
      <c r="A64" s="17">
        <v>52</v>
      </c>
      <c r="B64" s="17" t="s">
        <v>222</v>
      </c>
      <c r="C64" s="31" t="s">
        <v>223</v>
      </c>
      <c r="D64" s="14" t="s">
        <v>49</v>
      </c>
      <c r="E64" s="27" t="s">
        <v>123</v>
      </c>
      <c r="F64" s="24" t="s">
        <v>224</v>
      </c>
      <c r="G64" s="44" t="s">
        <v>43</v>
      </c>
      <c r="H64" s="45" t="s">
        <v>148</v>
      </c>
      <c r="I64" s="40">
        <v>110</v>
      </c>
      <c r="J64" s="11">
        <f t="shared" si="4"/>
        <v>110</v>
      </c>
      <c r="K64" s="11">
        <f t="shared" si="5"/>
        <v>95</v>
      </c>
      <c r="L64" s="27">
        <v>95</v>
      </c>
      <c r="M64" s="27"/>
      <c r="N64" s="27"/>
      <c r="O64" s="27"/>
      <c r="P64" s="32">
        <v>15</v>
      </c>
      <c r="Q64" s="62" t="s">
        <v>35</v>
      </c>
      <c r="R64" s="21" t="s">
        <v>36</v>
      </c>
      <c r="S64" s="17">
        <v>89.972138</v>
      </c>
      <c r="T64" s="32" t="s">
        <v>143</v>
      </c>
      <c r="U64" s="32" t="s">
        <v>218</v>
      </c>
      <c r="V64" s="11" t="s">
        <v>53</v>
      </c>
      <c r="W64">
        <v>1</v>
      </c>
    </row>
    <row r="65" ht="24" spans="1:23">
      <c r="A65" s="17">
        <v>53</v>
      </c>
      <c r="B65" s="17" t="s">
        <v>225</v>
      </c>
      <c r="C65" s="31" t="s">
        <v>226</v>
      </c>
      <c r="D65" s="14" t="s">
        <v>49</v>
      </c>
      <c r="E65" s="27" t="s">
        <v>123</v>
      </c>
      <c r="F65" s="24" t="s">
        <v>227</v>
      </c>
      <c r="G65" s="44" t="s">
        <v>43</v>
      </c>
      <c r="H65" s="45" t="s">
        <v>148</v>
      </c>
      <c r="I65" s="40">
        <v>90</v>
      </c>
      <c r="J65" s="11">
        <f t="shared" si="4"/>
        <v>90</v>
      </c>
      <c r="K65" s="11">
        <f t="shared" si="5"/>
        <v>90</v>
      </c>
      <c r="L65" s="27"/>
      <c r="M65" s="27">
        <v>90</v>
      </c>
      <c r="N65" s="27"/>
      <c r="O65" s="27"/>
      <c r="P65" s="32"/>
      <c r="Q65" s="62" t="s">
        <v>35</v>
      </c>
      <c r="R65" s="21" t="s">
        <v>36</v>
      </c>
      <c r="S65" s="17">
        <v>85.028355</v>
      </c>
      <c r="T65" s="32" t="s">
        <v>143</v>
      </c>
      <c r="U65" s="32" t="s">
        <v>218</v>
      </c>
      <c r="V65" s="11" t="s">
        <v>53</v>
      </c>
      <c r="W65">
        <v>1</v>
      </c>
    </row>
    <row r="66" ht="24" spans="1:23">
      <c r="A66" s="17">
        <v>54</v>
      </c>
      <c r="B66" s="17" t="s">
        <v>228</v>
      </c>
      <c r="C66" s="31" t="s">
        <v>229</v>
      </c>
      <c r="D66" s="14" t="s">
        <v>49</v>
      </c>
      <c r="E66" s="27" t="s">
        <v>123</v>
      </c>
      <c r="F66" s="24" t="s">
        <v>230</v>
      </c>
      <c r="G66" s="44" t="s">
        <v>43</v>
      </c>
      <c r="H66" s="45" t="s">
        <v>148</v>
      </c>
      <c r="I66" s="40">
        <v>58</v>
      </c>
      <c r="J66" s="11">
        <v>58</v>
      </c>
      <c r="K66" s="11">
        <v>58</v>
      </c>
      <c r="L66" s="27"/>
      <c r="M66" s="27">
        <v>58</v>
      </c>
      <c r="N66" s="27"/>
      <c r="O66" s="27"/>
      <c r="P66" s="32"/>
      <c r="Q66" s="62" t="s">
        <v>35</v>
      </c>
      <c r="R66" s="21" t="s">
        <v>36</v>
      </c>
      <c r="S66" s="17">
        <v>55.1</v>
      </c>
      <c r="T66" s="32" t="s">
        <v>143</v>
      </c>
      <c r="U66" s="32" t="s">
        <v>231</v>
      </c>
      <c r="V66" s="11" t="s">
        <v>53</v>
      </c>
      <c r="W66">
        <v>1</v>
      </c>
    </row>
    <row r="67" ht="48.75" spans="1:23">
      <c r="A67" s="17">
        <v>55</v>
      </c>
      <c r="B67" s="15" t="s">
        <v>232</v>
      </c>
      <c r="C67" s="16" t="s">
        <v>233</v>
      </c>
      <c r="D67" s="14" t="s">
        <v>41</v>
      </c>
      <c r="E67" s="15" t="s">
        <v>123</v>
      </c>
      <c r="F67" s="15" t="s">
        <v>234</v>
      </c>
      <c r="G67" s="17" t="s">
        <v>43</v>
      </c>
      <c r="H67" s="18" t="s">
        <v>148</v>
      </c>
      <c r="I67" s="18">
        <v>80.5</v>
      </c>
      <c r="J67" s="15">
        <v>80.5</v>
      </c>
      <c r="K67" s="46">
        <v>80.5</v>
      </c>
      <c r="L67" s="103"/>
      <c r="M67" s="103"/>
      <c r="N67" s="46">
        <v>80.5</v>
      </c>
      <c r="O67" s="103"/>
      <c r="P67" s="103"/>
      <c r="Q67" s="11" t="s">
        <v>35</v>
      </c>
      <c r="R67" s="21" t="s">
        <v>36</v>
      </c>
      <c r="S67" s="17">
        <v>76.305167</v>
      </c>
      <c r="T67" s="15" t="s">
        <v>143</v>
      </c>
      <c r="U67" s="46" t="s">
        <v>214</v>
      </c>
      <c r="V67" s="11" t="s">
        <v>45</v>
      </c>
      <c r="W67">
        <v>1</v>
      </c>
    </row>
    <row r="68" ht="48.75" spans="1:23">
      <c r="A68" s="17">
        <v>56</v>
      </c>
      <c r="B68" s="15" t="s">
        <v>235</v>
      </c>
      <c r="C68" s="16" t="s">
        <v>236</v>
      </c>
      <c r="D68" s="14" t="s">
        <v>41</v>
      </c>
      <c r="E68" s="15" t="s">
        <v>123</v>
      </c>
      <c r="F68" s="15" t="s">
        <v>237</v>
      </c>
      <c r="G68" s="17" t="s">
        <v>43</v>
      </c>
      <c r="H68" s="18" t="s">
        <v>148</v>
      </c>
      <c r="I68" s="18">
        <v>52.5</v>
      </c>
      <c r="J68" s="15">
        <v>52.5</v>
      </c>
      <c r="K68" s="46">
        <v>52.5</v>
      </c>
      <c r="L68" s="103"/>
      <c r="M68" s="103"/>
      <c r="N68" s="46">
        <v>52.5</v>
      </c>
      <c r="O68" s="103"/>
      <c r="P68" s="103"/>
      <c r="Q68" s="11" t="s">
        <v>35</v>
      </c>
      <c r="R68" s="21" t="s">
        <v>36</v>
      </c>
      <c r="S68" s="17">
        <v>49.938979</v>
      </c>
      <c r="T68" s="15" t="s">
        <v>143</v>
      </c>
      <c r="U68" s="46" t="s">
        <v>214</v>
      </c>
      <c r="V68" s="11" t="s">
        <v>45</v>
      </c>
      <c r="W68">
        <v>1</v>
      </c>
    </row>
    <row r="69" ht="48.75" spans="1:23">
      <c r="A69" s="17">
        <v>57</v>
      </c>
      <c r="B69" s="15" t="s">
        <v>238</v>
      </c>
      <c r="C69" s="16" t="s">
        <v>239</v>
      </c>
      <c r="D69" s="14" t="s">
        <v>41</v>
      </c>
      <c r="E69" s="15" t="s">
        <v>123</v>
      </c>
      <c r="F69" s="15" t="s">
        <v>240</v>
      </c>
      <c r="G69" s="17" t="s">
        <v>43</v>
      </c>
      <c r="H69" s="18" t="s">
        <v>148</v>
      </c>
      <c r="I69" s="18">
        <v>105</v>
      </c>
      <c r="J69" s="15">
        <v>105</v>
      </c>
      <c r="K69" s="46">
        <v>105</v>
      </c>
      <c r="L69" s="103"/>
      <c r="M69" s="103"/>
      <c r="N69" s="46">
        <v>105</v>
      </c>
      <c r="O69" s="103"/>
      <c r="P69" s="103"/>
      <c r="Q69" s="11" t="s">
        <v>35</v>
      </c>
      <c r="R69" s="21" t="s">
        <v>36</v>
      </c>
      <c r="S69" s="17">
        <v>99.75</v>
      </c>
      <c r="T69" s="15" t="s">
        <v>143</v>
      </c>
      <c r="U69" s="46" t="s">
        <v>214</v>
      </c>
      <c r="V69" s="11" t="s">
        <v>45</v>
      </c>
      <c r="W69">
        <v>1</v>
      </c>
    </row>
    <row r="70" ht="48.75" spans="1:23">
      <c r="A70" s="17">
        <v>58</v>
      </c>
      <c r="B70" s="15" t="s">
        <v>241</v>
      </c>
      <c r="C70" s="16" t="s">
        <v>242</v>
      </c>
      <c r="D70" s="14" t="s">
        <v>41</v>
      </c>
      <c r="E70" s="15" t="s">
        <v>123</v>
      </c>
      <c r="F70" s="15" t="s">
        <v>243</v>
      </c>
      <c r="G70" s="17" t="s">
        <v>43</v>
      </c>
      <c r="H70" s="18" t="s">
        <v>148</v>
      </c>
      <c r="I70" s="18">
        <v>35</v>
      </c>
      <c r="J70" s="15">
        <v>35</v>
      </c>
      <c r="K70" s="46">
        <v>35</v>
      </c>
      <c r="L70" s="103"/>
      <c r="M70" s="103"/>
      <c r="N70" s="46">
        <v>35</v>
      </c>
      <c r="O70" s="103"/>
      <c r="P70" s="103"/>
      <c r="Q70" s="11" t="s">
        <v>35</v>
      </c>
      <c r="R70" s="21" t="s">
        <v>36</v>
      </c>
      <c r="S70" s="17">
        <v>33.119324</v>
      </c>
      <c r="T70" s="15" t="s">
        <v>143</v>
      </c>
      <c r="U70" s="46" t="s">
        <v>214</v>
      </c>
      <c r="V70" s="11" t="s">
        <v>45</v>
      </c>
      <c r="W70">
        <v>1</v>
      </c>
    </row>
    <row r="71" ht="48.75" spans="1:23">
      <c r="A71" s="17">
        <v>59</v>
      </c>
      <c r="B71" s="15" t="s">
        <v>244</v>
      </c>
      <c r="C71" s="16" t="s">
        <v>245</v>
      </c>
      <c r="D71" s="14" t="s">
        <v>41</v>
      </c>
      <c r="E71" s="15" t="s">
        <v>123</v>
      </c>
      <c r="F71" s="15" t="s">
        <v>92</v>
      </c>
      <c r="G71" s="17" t="s">
        <v>43</v>
      </c>
      <c r="H71" s="18" t="s">
        <v>148</v>
      </c>
      <c r="I71" s="18">
        <v>42</v>
      </c>
      <c r="J71" s="15">
        <v>42</v>
      </c>
      <c r="K71" s="46">
        <v>42</v>
      </c>
      <c r="L71" s="103"/>
      <c r="M71" s="103"/>
      <c r="N71" s="46">
        <v>42</v>
      </c>
      <c r="O71" s="103"/>
      <c r="P71" s="103"/>
      <c r="Q71" s="11" t="s">
        <v>35</v>
      </c>
      <c r="R71" s="21" t="s">
        <v>36</v>
      </c>
      <c r="S71" s="17">
        <v>23.840779</v>
      </c>
      <c r="T71" s="15" t="s">
        <v>143</v>
      </c>
      <c r="U71" s="46" t="s">
        <v>214</v>
      </c>
      <c r="V71" s="11" t="s">
        <v>45</v>
      </c>
      <c r="W71">
        <v>1</v>
      </c>
    </row>
    <row r="72" ht="48.75" spans="1:23">
      <c r="A72" s="17">
        <v>60</v>
      </c>
      <c r="B72" s="15" t="s">
        <v>246</v>
      </c>
      <c r="C72" s="16" t="s">
        <v>247</v>
      </c>
      <c r="D72" s="14" t="s">
        <v>41</v>
      </c>
      <c r="E72" s="15" t="s">
        <v>123</v>
      </c>
      <c r="F72" s="15" t="s">
        <v>248</v>
      </c>
      <c r="G72" s="17" t="s">
        <v>43</v>
      </c>
      <c r="H72" s="18" t="s">
        <v>148</v>
      </c>
      <c r="I72" s="18">
        <v>70</v>
      </c>
      <c r="J72" s="15">
        <v>70</v>
      </c>
      <c r="K72" s="46">
        <v>70</v>
      </c>
      <c r="L72" s="103"/>
      <c r="M72" s="103"/>
      <c r="N72" s="46">
        <v>70</v>
      </c>
      <c r="O72" s="103"/>
      <c r="P72" s="103"/>
      <c r="Q72" s="11" t="s">
        <v>35</v>
      </c>
      <c r="R72" s="21" t="s">
        <v>36</v>
      </c>
      <c r="S72" s="17">
        <v>66.5</v>
      </c>
      <c r="T72" s="15" t="s">
        <v>143</v>
      </c>
      <c r="U72" s="46" t="s">
        <v>214</v>
      </c>
      <c r="V72" s="11" t="s">
        <v>45</v>
      </c>
      <c r="W72">
        <v>1</v>
      </c>
    </row>
    <row r="73" ht="60" spans="1:23">
      <c r="A73" s="17">
        <v>61</v>
      </c>
      <c r="B73" s="85" t="s">
        <v>249</v>
      </c>
      <c r="C73" s="86" t="s">
        <v>250</v>
      </c>
      <c r="D73" s="14" t="s">
        <v>41</v>
      </c>
      <c r="E73" s="85" t="s">
        <v>123</v>
      </c>
      <c r="F73" s="87" t="s">
        <v>243</v>
      </c>
      <c r="G73" s="17" t="s">
        <v>43</v>
      </c>
      <c r="H73" s="18" t="s">
        <v>251</v>
      </c>
      <c r="I73" s="18">
        <v>110</v>
      </c>
      <c r="J73" s="15">
        <v>110</v>
      </c>
      <c r="K73" s="46">
        <v>30</v>
      </c>
      <c r="L73" s="103"/>
      <c r="M73" s="103"/>
      <c r="N73" s="46">
        <v>30</v>
      </c>
      <c r="O73" s="103"/>
      <c r="P73" s="46">
        <v>80</v>
      </c>
      <c r="Q73" s="11" t="s">
        <v>35</v>
      </c>
      <c r="R73" s="21" t="s">
        <v>36</v>
      </c>
      <c r="S73" s="17">
        <v>28.440125</v>
      </c>
      <c r="T73" s="15" t="s">
        <v>143</v>
      </c>
      <c r="U73" s="46" t="s">
        <v>214</v>
      </c>
      <c r="V73" s="11" t="s">
        <v>45</v>
      </c>
      <c r="W73">
        <v>1</v>
      </c>
    </row>
    <row r="74" ht="72" spans="1:23">
      <c r="A74" s="17">
        <v>62</v>
      </c>
      <c r="B74" s="88" t="s">
        <v>252</v>
      </c>
      <c r="C74" s="89" t="s">
        <v>253</v>
      </c>
      <c r="D74" s="35" t="s">
        <v>254</v>
      </c>
      <c r="E74" s="15" t="s">
        <v>123</v>
      </c>
      <c r="F74" s="15" t="s">
        <v>255</v>
      </c>
      <c r="G74" s="17" t="s">
        <v>43</v>
      </c>
      <c r="H74" s="18" t="s">
        <v>148</v>
      </c>
      <c r="I74" s="18">
        <v>505</v>
      </c>
      <c r="J74" s="15">
        <v>505</v>
      </c>
      <c r="K74" s="46">
        <v>505</v>
      </c>
      <c r="L74" s="103"/>
      <c r="M74" s="103"/>
      <c r="N74" s="46">
        <v>505</v>
      </c>
      <c r="O74" s="103"/>
      <c r="P74" s="103"/>
      <c r="Q74" s="62" t="s">
        <v>149</v>
      </c>
      <c r="R74" s="21" t="s">
        <v>36</v>
      </c>
      <c r="S74" s="17">
        <v>478.364882</v>
      </c>
      <c r="T74" s="15" t="s">
        <v>143</v>
      </c>
      <c r="U74" s="46" t="s">
        <v>206</v>
      </c>
      <c r="V74" s="11" t="s">
        <v>45</v>
      </c>
      <c r="W74">
        <v>1</v>
      </c>
    </row>
    <row r="75" ht="72" spans="1:23">
      <c r="A75" s="17">
        <v>63</v>
      </c>
      <c r="B75" s="15" t="s">
        <v>256</v>
      </c>
      <c r="C75" s="16" t="s">
        <v>257</v>
      </c>
      <c r="D75" s="14" t="s">
        <v>41</v>
      </c>
      <c r="E75" s="15" t="s">
        <v>123</v>
      </c>
      <c r="F75" s="15" t="s">
        <v>258</v>
      </c>
      <c r="G75" s="17" t="s">
        <v>43</v>
      </c>
      <c r="H75" s="18" t="s">
        <v>148</v>
      </c>
      <c r="I75" s="18">
        <v>50</v>
      </c>
      <c r="J75" s="15">
        <v>50</v>
      </c>
      <c r="K75" s="46">
        <v>50</v>
      </c>
      <c r="L75" s="103"/>
      <c r="M75" s="103"/>
      <c r="N75" s="46">
        <v>50</v>
      </c>
      <c r="O75" s="103"/>
      <c r="P75" s="103"/>
      <c r="Q75" s="62" t="s">
        <v>35</v>
      </c>
      <c r="R75" s="21" t="s">
        <v>36</v>
      </c>
      <c r="S75" s="78">
        <v>49.9668</v>
      </c>
      <c r="T75" s="15" t="s">
        <v>143</v>
      </c>
      <c r="U75" s="46" t="s">
        <v>206</v>
      </c>
      <c r="V75" s="11" t="s">
        <v>45</v>
      </c>
      <c r="W75">
        <v>1</v>
      </c>
    </row>
    <row r="76" ht="36" spans="1:23">
      <c r="A76" s="17">
        <v>64</v>
      </c>
      <c r="B76" s="85" t="s">
        <v>259</v>
      </c>
      <c r="C76" s="86" t="s">
        <v>260</v>
      </c>
      <c r="D76" s="14" t="s">
        <v>41</v>
      </c>
      <c r="E76" s="85" t="s">
        <v>123</v>
      </c>
      <c r="F76" s="85" t="s">
        <v>261</v>
      </c>
      <c r="G76" s="17" t="s">
        <v>43</v>
      </c>
      <c r="H76" s="18" t="s">
        <v>148</v>
      </c>
      <c r="I76" s="18">
        <v>60</v>
      </c>
      <c r="J76" s="15">
        <v>60</v>
      </c>
      <c r="K76" s="46">
        <v>60</v>
      </c>
      <c r="L76" s="103"/>
      <c r="M76" s="103"/>
      <c r="N76" s="46">
        <v>60</v>
      </c>
      <c r="O76" s="103"/>
      <c r="P76" s="103"/>
      <c r="Q76" s="62" t="s">
        <v>35</v>
      </c>
      <c r="R76" s="21" t="s">
        <v>36</v>
      </c>
      <c r="S76" s="17">
        <v>56.886</v>
      </c>
      <c r="T76" s="15" t="s">
        <v>143</v>
      </c>
      <c r="U76" s="46" t="s">
        <v>218</v>
      </c>
      <c r="V76" s="11" t="s">
        <v>45</v>
      </c>
      <c r="W76">
        <v>1</v>
      </c>
    </row>
    <row r="77" ht="108" spans="1:23">
      <c r="A77" s="17">
        <v>65</v>
      </c>
      <c r="B77" s="15" t="s">
        <v>262</v>
      </c>
      <c r="C77" s="16" t="s">
        <v>263</v>
      </c>
      <c r="D77" s="14" t="s">
        <v>41</v>
      </c>
      <c r="E77" s="15" t="s">
        <v>123</v>
      </c>
      <c r="F77" s="15" t="s">
        <v>264</v>
      </c>
      <c r="G77" s="17" t="s">
        <v>43</v>
      </c>
      <c r="H77" s="18" t="s">
        <v>148</v>
      </c>
      <c r="I77" s="18">
        <v>240</v>
      </c>
      <c r="J77" s="15">
        <v>240</v>
      </c>
      <c r="K77" s="46">
        <v>240</v>
      </c>
      <c r="L77" s="103"/>
      <c r="M77" s="103"/>
      <c r="N77" s="46">
        <v>240</v>
      </c>
      <c r="O77" s="103"/>
      <c r="P77" s="103"/>
      <c r="Q77" s="11" t="s">
        <v>35</v>
      </c>
      <c r="R77" s="21" t="s">
        <v>36</v>
      </c>
      <c r="S77" s="17">
        <v>176.377</v>
      </c>
      <c r="T77" s="15" t="s">
        <v>143</v>
      </c>
      <c r="U77" s="46" t="s">
        <v>218</v>
      </c>
      <c r="V77" s="11" t="s">
        <v>45</v>
      </c>
      <c r="W77">
        <v>1</v>
      </c>
    </row>
    <row r="78" ht="48.75" spans="1:23">
      <c r="A78" s="17">
        <v>66</v>
      </c>
      <c r="B78" s="15" t="s">
        <v>265</v>
      </c>
      <c r="C78" s="16" t="s">
        <v>266</v>
      </c>
      <c r="D78" s="14" t="s">
        <v>41</v>
      </c>
      <c r="E78" s="15" t="s">
        <v>123</v>
      </c>
      <c r="F78" s="15" t="s">
        <v>267</v>
      </c>
      <c r="G78" s="17" t="s">
        <v>43</v>
      </c>
      <c r="H78" s="18" t="s">
        <v>148</v>
      </c>
      <c r="I78" s="18">
        <v>35</v>
      </c>
      <c r="J78" s="15">
        <v>35</v>
      </c>
      <c r="K78" s="46">
        <v>35</v>
      </c>
      <c r="L78" s="103"/>
      <c r="M78" s="103"/>
      <c r="N78" s="46">
        <v>35</v>
      </c>
      <c r="O78" s="103"/>
      <c r="P78" s="103"/>
      <c r="Q78" s="62" t="s">
        <v>35</v>
      </c>
      <c r="R78" s="21" t="s">
        <v>36</v>
      </c>
      <c r="S78" s="17">
        <v>32.897506</v>
      </c>
      <c r="T78" s="15" t="s">
        <v>143</v>
      </c>
      <c r="U78" s="46" t="s">
        <v>155</v>
      </c>
      <c r="V78" s="11" t="s">
        <v>45</v>
      </c>
      <c r="W78">
        <v>1</v>
      </c>
    </row>
    <row r="79" ht="36" spans="1:23">
      <c r="A79" s="17">
        <v>67</v>
      </c>
      <c r="B79" s="15" t="s">
        <v>268</v>
      </c>
      <c r="C79" s="16" t="s">
        <v>269</v>
      </c>
      <c r="D79" s="14" t="s">
        <v>41</v>
      </c>
      <c r="E79" s="15" t="s">
        <v>123</v>
      </c>
      <c r="F79" s="15" t="s">
        <v>270</v>
      </c>
      <c r="G79" s="17" t="s">
        <v>43</v>
      </c>
      <c r="H79" s="18" t="s">
        <v>148</v>
      </c>
      <c r="I79" s="18">
        <v>90</v>
      </c>
      <c r="J79" s="15">
        <v>90</v>
      </c>
      <c r="K79" s="46">
        <v>70</v>
      </c>
      <c r="L79" s="103"/>
      <c r="M79" s="103"/>
      <c r="N79" s="46">
        <v>70</v>
      </c>
      <c r="O79" s="103"/>
      <c r="P79" s="46">
        <v>20</v>
      </c>
      <c r="Q79" s="62" t="s">
        <v>35</v>
      </c>
      <c r="R79" s="21" t="s">
        <v>36</v>
      </c>
      <c r="S79" s="17">
        <v>66</v>
      </c>
      <c r="T79" s="15" t="s">
        <v>143</v>
      </c>
      <c r="U79" s="46" t="s">
        <v>271</v>
      </c>
      <c r="V79" s="11" t="s">
        <v>45</v>
      </c>
      <c r="W79">
        <v>1</v>
      </c>
    </row>
    <row r="80" ht="36" spans="1:23">
      <c r="A80" s="17">
        <v>68</v>
      </c>
      <c r="B80" s="85" t="s">
        <v>272</v>
      </c>
      <c r="C80" s="86" t="s">
        <v>273</v>
      </c>
      <c r="D80" s="14" t="s">
        <v>41</v>
      </c>
      <c r="E80" s="85" t="s">
        <v>123</v>
      </c>
      <c r="F80" s="87" t="s">
        <v>274</v>
      </c>
      <c r="G80" s="17" t="s">
        <v>43</v>
      </c>
      <c r="H80" s="18" t="s">
        <v>148</v>
      </c>
      <c r="I80" s="18">
        <v>55</v>
      </c>
      <c r="J80" s="15">
        <v>55</v>
      </c>
      <c r="K80" s="46">
        <v>55</v>
      </c>
      <c r="L80" s="103"/>
      <c r="M80" s="103"/>
      <c r="N80" s="46">
        <v>55</v>
      </c>
      <c r="O80" s="103"/>
      <c r="P80" s="103"/>
      <c r="Q80" s="62" t="s">
        <v>35</v>
      </c>
      <c r="R80" s="21" t="s">
        <v>36</v>
      </c>
      <c r="S80" s="17">
        <v>51.2</v>
      </c>
      <c r="T80" s="15" t="s">
        <v>143</v>
      </c>
      <c r="U80" s="46" t="s">
        <v>275</v>
      </c>
      <c r="V80" s="11" t="s">
        <v>45</v>
      </c>
      <c r="W80">
        <v>1</v>
      </c>
    </row>
    <row r="81" ht="72.75" spans="1:23">
      <c r="A81" s="17">
        <v>69</v>
      </c>
      <c r="B81" s="58" t="s">
        <v>276</v>
      </c>
      <c r="C81" s="90" t="s">
        <v>277</v>
      </c>
      <c r="D81" s="14" t="s">
        <v>41</v>
      </c>
      <c r="E81" s="85" t="s">
        <v>123</v>
      </c>
      <c r="F81" s="91" t="s">
        <v>278</v>
      </c>
      <c r="G81" s="17" t="s">
        <v>43</v>
      </c>
      <c r="H81" s="18" t="s">
        <v>148</v>
      </c>
      <c r="I81" s="67">
        <v>750</v>
      </c>
      <c r="J81" s="46">
        <v>750</v>
      </c>
      <c r="K81" s="46">
        <v>750</v>
      </c>
      <c r="L81" s="103"/>
      <c r="M81" s="103"/>
      <c r="N81" s="46">
        <v>750</v>
      </c>
      <c r="O81" s="103"/>
      <c r="P81" s="46"/>
      <c r="Q81" s="62" t="s">
        <v>149</v>
      </c>
      <c r="R81" s="21" t="s">
        <v>36</v>
      </c>
      <c r="S81" s="17">
        <v>702</v>
      </c>
      <c r="T81" s="15" t="s">
        <v>143</v>
      </c>
      <c r="U81" s="46" t="s">
        <v>279</v>
      </c>
      <c r="V81" s="11" t="s">
        <v>45</v>
      </c>
      <c r="W81">
        <v>1</v>
      </c>
    </row>
    <row r="82" ht="36" spans="1:23">
      <c r="A82" s="17">
        <v>70</v>
      </c>
      <c r="B82" s="58" t="s">
        <v>280</v>
      </c>
      <c r="C82" s="90" t="s">
        <v>281</v>
      </c>
      <c r="D82" s="14" t="s">
        <v>41</v>
      </c>
      <c r="E82" s="58" t="s">
        <v>123</v>
      </c>
      <c r="F82" s="91" t="s">
        <v>282</v>
      </c>
      <c r="G82" s="17" t="s">
        <v>43</v>
      </c>
      <c r="H82" s="18" t="s">
        <v>148</v>
      </c>
      <c r="I82" s="67">
        <v>118</v>
      </c>
      <c r="J82" s="46">
        <v>118</v>
      </c>
      <c r="K82" s="46">
        <v>118</v>
      </c>
      <c r="L82" s="103"/>
      <c r="M82" s="103"/>
      <c r="N82" s="46">
        <v>118</v>
      </c>
      <c r="O82" s="103"/>
      <c r="P82" s="46"/>
      <c r="Q82" s="11" t="s">
        <v>35</v>
      </c>
      <c r="R82" s="21" t="s">
        <v>36</v>
      </c>
      <c r="S82" s="17">
        <v>110.50473</v>
      </c>
      <c r="T82" s="15" t="s">
        <v>143</v>
      </c>
      <c r="U82" s="46" t="s">
        <v>231</v>
      </c>
      <c r="V82" s="11" t="s">
        <v>45</v>
      </c>
      <c r="W82">
        <v>1</v>
      </c>
    </row>
    <row r="83" ht="36" spans="1:23">
      <c r="A83" s="17">
        <v>71</v>
      </c>
      <c r="B83" s="85" t="s">
        <v>283</v>
      </c>
      <c r="C83" s="86" t="s">
        <v>284</v>
      </c>
      <c r="D83" s="14" t="s">
        <v>41</v>
      </c>
      <c r="E83" s="85" t="s">
        <v>123</v>
      </c>
      <c r="F83" s="87" t="s">
        <v>285</v>
      </c>
      <c r="G83" s="17" t="s">
        <v>43</v>
      </c>
      <c r="H83" s="18" t="s">
        <v>148</v>
      </c>
      <c r="I83" s="18">
        <v>130</v>
      </c>
      <c r="J83" s="104">
        <v>130</v>
      </c>
      <c r="K83" s="104">
        <v>130</v>
      </c>
      <c r="L83" s="103"/>
      <c r="M83" s="103"/>
      <c r="N83" s="104">
        <v>130</v>
      </c>
      <c r="O83" s="103"/>
      <c r="P83" s="46"/>
      <c r="Q83" s="11" t="s">
        <v>35</v>
      </c>
      <c r="R83" s="21" t="s">
        <v>36</v>
      </c>
      <c r="S83" s="17">
        <v>121.0825</v>
      </c>
      <c r="T83" s="15" t="s">
        <v>143</v>
      </c>
      <c r="U83" s="46" t="s">
        <v>231</v>
      </c>
      <c r="V83" s="11" t="s">
        <v>45</v>
      </c>
      <c r="W83">
        <v>1</v>
      </c>
    </row>
    <row r="84" ht="48" spans="1:23">
      <c r="A84" s="17">
        <v>72</v>
      </c>
      <c r="B84" s="38" t="s">
        <v>286</v>
      </c>
      <c r="C84" s="92" t="s">
        <v>287</v>
      </c>
      <c r="D84" s="14" t="s">
        <v>95</v>
      </c>
      <c r="E84" s="17" t="s">
        <v>42</v>
      </c>
      <c r="F84" s="93" t="s">
        <v>32</v>
      </c>
      <c r="G84" s="57"/>
      <c r="H84" s="57" t="s">
        <v>288</v>
      </c>
      <c r="I84" s="17">
        <v>20</v>
      </c>
      <c r="J84" s="17">
        <f t="shared" ref="J84:J97" si="6">K84+P84</f>
        <v>20</v>
      </c>
      <c r="K84" s="24">
        <f t="shared" ref="K84:K97" si="7">SUM(L84:O84)</f>
        <v>20</v>
      </c>
      <c r="L84" s="93"/>
      <c r="M84" s="105"/>
      <c r="N84" s="105"/>
      <c r="O84" s="105">
        <v>20</v>
      </c>
      <c r="P84" s="105"/>
      <c r="Q84" s="62" t="s">
        <v>35</v>
      </c>
      <c r="R84" s="21" t="s">
        <v>36</v>
      </c>
      <c r="S84" s="78">
        <v>20</v>
      </c>
      <c r="T84" s="15" t="s">
        <v>143</v>
      </c>
      <c r="U84" s="15" t="s">
        <v>143</v>
      </c>
      <c r="V84" s="11" t="s">
        <v>97</v>
      </c>
      <c r="W84">
        <v>1</v>
      </c>
    </row>
    <row r="85" ht="120" spans="1:23">
      <c r="A85" s="17">
        <v>73</v>
      </c>
      <c r="B85" s="38" t="s">
        <v>289</v>
      </c>
      <c r="C85" s="92" t="s">
        <v>290</v>
      </c>
      <c r="D85" s="14" t="s">
        <v>95</v>
      </c>
      <c r="E85" s="17" t="s">
        <v>123</v>
      </c>
      <c r="F85" s="24" t="s">
        <v>291</v>
      </c>
      <c r="G85" s="57"/>
      <c r="H85" s="57" t="s">
        <v>292</v>
      </c>
      <c r="I85" s="17">
        <v>45</v>
      </c>
      <c r="J85" s="17">
        <f t="shared" si="6"/>
        <v>45</v>
      </c>
      <c r="K85" s="24">
        <f t="shared" si="7"/>
        <v>45</v>
      </c>
      <c r="L85" s="93"/>
      <c r="M85" s="105"/>
      <c r="N85" s="105"/>
      <c r="O85" s="105">
        <v>45</v>
      </c>
      <c r="P85" s="105"/>
      <c r="Q85" s="62" t="s">
        <v>35</v>
      </c>
      <c r="R85" s="21" t="s">
        <v>36</v>
      </c>
      <c r="S85" s="78">
        <v>44.05</v>
      </c>
      <c r="T85" s="15" t="s">
        <v>143</v>
      </c>
      <c r="U85" s="15" t="s">
        <v>143</v>
      </c>
      <c r="V85" s="11" t="s">
        <v>97</v>
      </c>
      <c r="W85">
        <v>1</v>
      </c>
    </row>
    <row r="86" ht="72" spans="1:23">
      <c r="A86" s="17">
        <v>74</v>
      </c>
      <c r="B86" s="38" t="s">
        <v>293</v>
      </c>
      <c r="C86" s="92" t="s">
        <v>294</v>
      </c>
      <c r="D86" s="14" t="s">
        <v>95</v>
      </c>
      <c r="E86" s="17" t="s">
        <v>123</v>
      </c>
      <c r="F86" s="93" t="s">
        <v>295</v>
      </c>
      <c r="G86" s="57" t="s">
        <v>43</v>
      </c>
      <c r="H86" s="57" t="s">
        <v>292</v>
      </c>
      <c r="I86" s="17">
        <v>153.05</v>
      </c>
      <c r="J86" s="17">
        <f t="shared" si="6"/>
        <v>130.09</v>
      </c>
      <c r="K86" s="24">
        <f t="shared" si="7"/>
        <v>130.09</v>
      </c>
      <c r="L86" s="93"/>
      <c r="M86" s="105">
        <v>130.09</v>
      </c>
      <c r="N86" s="105"/>
      <c r="O86" s="105"/>
      <c r="P86" s="105"/>
      <c r="Q86" s="62" t="s">
        <v>149</v>
      </c>
      <c r="R86" s="21" t="s">
        <v>36</v>
      </c>
      <c r="S86" s="78">
        <v>124.841048</v>
      </c>
      <c r="T86" s="15" t="s">
        <v>143</v>
      </c>
      <c r="U86" s="15" t="s">
        <v>143</v>
      </c>
      <c r="V86" s="11" t="s">
        <v>97</v>
      </c>
      <c r="W86">
        <v>1</v>
      </c>
    </row>
    <row r="87" ht="72" spans="1:23">
      <c r="A87" s="17">
        <v>75</v>
      </c>
      <c r="B87" s="94" t="s">
        <v>296</v>
      </c>
      <c r="C87" s="92" t="s">
        <v>297</v>
      </c>
      <c r="D87" s="14" t="s">
        <v>95</v>
      </c>
      <c r="E87" s="17" t="s">
        <v>123</v>
      </c>
      <c r="F87" s="93" t="s">
        <v>298</v>
      </c>
      <c r="G87" s="57" t="s">
        <v>43</v>
      </c>
      <c r="H87" s="57" t="s">
        <v>292</v>
      </c>
      <c r="I87" s="17">
        <v>573.17</v>
      </c>
      <c r="J87" s="17">
        <f t="shared" si="6"/>
        <v>487.2</v>
      </c>
      <c r="K87" s="24">
        <f t="shared" si="7"/>
        <v>487.2</v>
      </c>
      <c r="L87" s="93"/>
      <c r="M87" s="105">
        <v>487.2</v>
      </c>
      <c r="N87" s="105"/>
      <c r="O87" s="105"/>
      <c r="P87" s="105"/>
      <c r="Q87" s="62" t="s">
        <v>149</v>
      </c>
      <c r="R87" s="21" t="s">
        <v>36</v>
      </c>
      <c r="S87" s="78">
        <v>416.34</v>
      </c>
      <c r="T87" s="15" t="s">
        <v>143</v>
      </c>
      <c r="U87" s="15" t="s">
        <v>143</v>
      </c>
      <c r="V87" s="11" t="s">
        <v>97</v>
      </c>
      <c r="W87">
        <v>1</v>
      </c>
    </row>
    <row r="88" ht="72" spans="1:23">
      <c r="A88" s="17">
        <v>76</v>
      </c>
      <c r="B88" s="95" t="s">
        <v>299</v>
      </c>
      <c r="C88" s="92" t="s">
        <v>300</v>
      </c>
      <c r="D88" s="14" t="s">
        <v>95</v>
      </c>
      <c r="E88" s="17" t="s">
        <v>123</v>
      </c>
      <c r="F88" s="93" t="s">
        <v>301</v>
      </c>
      <c r="G88" s="57" t="s">
        <v>43</v>
      </c>
      <c r="H88" s="57" t="s">
        <v>292</v>
      </c>
      <c r="I88" s="17">
        <v>253.58</v>
      </c>
      <c r="J88" s="17">
        <f t="shared" si="6"/>
        <v>215.54</v>
      </c>
      <c r="K88" s="24">
        <f t="shared" si="7"/>
        <v>215.54</v>
      </c>
      <c r="L88" s="93"/>
      <c r="M88" s="105"/>
      <c r="N88" s="105"/>
      <c r="O88" s="105">
        <v>215.54</v>
      </c>
      <c r="P88" s="105"/>
      <c r="Q88" s="62" t="s">
        <v>149</v>
      </c>
      <c r="R88" s="21" t="s">
        <v>36</v>
      </c>
      <c r="S88" s="78">
        <v>205.4</v>
      </c>
      <c r="T88" s="15" t="s">
        <v>143</v>
      </c>
      <c r="U88" s="15" t="s">
        <v>143</v>
      </c>
      <c r="V88" s="11" t="s">
        <v>97</v>
      </c>
      <c r="W88">
        <v>1</v>
      </c>
    </row>
    <row r="89" ht="72" spans="1:23">
      <c r="A89" s="17">
        <v>77</v>
      </c>
      <c r="B89" s="95" t="s">
        <v>302</v>
      </c>
      <c r="C89" s="92" t="s">
        <v>303</v>
      </c>
      <c r="D89" s="14" t="s">
        <v>95</v>
      </c>
      <c r="E89" s="17" t="s">
        <v>123</v>
      </c>
      <c r="F89" s="93" t="s">
        <v>304</v>
      </c>
      <c r="G89" s="57" t="s">
        <v>43</v>
      </c>
      <c r="H89" s="57" t="s">
        <v>292</v>
      </c>
      <c r="I89" s="17">
        <v>683.7</v>
      </c>
      <c r="J89" s="17">
        <f t="shared" si="6"/>
        <v>581.15</v>
      </c>
      <c r="K89" s="24">
        <f t="shared" si="7"/>
        <v>581.15</v>
      </c>
      <c r="L89" s="93">
        <v>308.7</v>
      </c>
      <c r="M89" s="105">
        <v>45.71</v>
      </c>
      <c r="N89" s="105">
        <v>33.89</v>
      </c>
      <c r="O89" s="105">
        <v>192.85</v>
      </c>
      <c r="P89" s="105"/>
      <c r="Q89" s="62" t="s">
        <v>149</v>
      </c>
      <c r="R89" s="21" t="s">
        <v>36</v>
      </c>
      <c r="S89" s="117">
        <v>573.345</v>
      </c>
      <c r="T89" s="15" t="s">
        <v>143</v>
      </c>
      <c r="U89" s="15" t="s">
        <v>143</v>
      </c>
      <c r="V89" s="11" t="s">
        <v>97</v>
      </c>
      <c r="W89">
        <v>1</v>
      </c>
    </row>
    <row r="90" ht="72" spans="1:23">
      <c r="A90" s="17">
        <v>78</v>
      </c>
      <c r="B90" s="95" t="s">
        <v>305</v>
      </c>
      <c r="C90" s="92" t="s">
        <v>306</v>
      </c>
      <c r="D90" s="14" t="s">
        <v>95</v>
      </c>
      <c r="E90" s="17" t="s">
        <v>123</v>
      </c>
      <c r="F90" s="93" t="s">
        <v>307</v>
      </c>
      <c r="G90" s="57" t="s">
        <v>43</v>
      </c>
      <c r="H90" s="57" t="s">
        <v>292</v>
      </c>
      <c r="I90" s="17">
        <v>238.88</v>
      </c>
      <c r="J90" s="17">
        <f t="shared" si="6"/>
        <v>203.05</v>
      </c>
      <c r="K90" s="24">
        <f t="shared" si="7"/>
        <v>203.05</v>
      </c>
      <c r="L90" s="93"/>
      <c r="M90" s="105"/>
      <c r="N90" s="105">
        <v>203.05</v>
      </c>
      <c r="O90" s="105"/>
      <c r="P90" s="105"/>
      <c r="Q90" s="62" t="s">
        <v>149</v>
      </c>
      <c r="R90" s="21" t="s">
        <v>36</v>
      </c>
      <c r="S90" s="78">
        <v>198.6697</v>
      </c>
      <c r="T90" s="15" t="s">
        <v>143</v>
      </c>
      <c r="U90" s="15" t="s">
        <v>143</v>
      </c>
      <c r="V90" s="11" t="s">
        <v>97</v>
      </c>
      <c r="W90">
        <v>1</v>
      </c>
    </row>
    <row r="91" ht="72" spans="1:23">
      <c r="A91" s="17">
        <v>79</v>
      </c>
      <c r="B91" s="95" t="s">
        <v>308</v>
      </c>
      <c r="C91" s="92" t="s">
        <v>309</v>
      </c>
      <c r="D91" s="14" t="s">
        <v>95</v>
      </c>
      <c r="E91" s="17" t="s">
        <v>123</v>
      </c>
      <c r="F91" s="93" t="s">
        <v>310</v>
      </c>
      <c r="G91" s="57" t="s">
        <v>43</v>
      </c>
      <c r="H91" s="57" t="s">
        <v>292</v>
      </c>
      <c r="I91" s="17">
        <v>1121.82</v>
      </c>
      <c r="J91" s="17">
        <f t="shared" si="6"/>
        <v>953.54</v>
      </c>
      <c r="K91" s="24">
        <f t="shared" si="7"/>
        <v>953.54</v>
      </c>
      <c r="L91" s="93"/>
      <c r="M91" s="105"/>
      <c r="N91" s="105">
        <v>953.54</v>
      </c>
      <c r="O91" s="105"/>
      <c r="P91" s="105"/>
      <c r="Q91" s="62" t="s">
        <v>149</v>
      </c>
      <c r="R91" s="21" t="s">
        <v>36</v>
      </c>
      <c r="S91" s="78">
        <v>880</v>
      </c>
      <c r="T91" s="15" t="s">
        <v>143</v>
      </c>
      <c r="U91" s="15" t="s">
        <v>143</v>
      </c>
      <c r="V91" s="11" t="s">
        <v>97</v>
      </c>
      <c r="W91">
        <v>1</v>
      </c>
    </row>
    <row r="92" ht="48" spans="1:23">
      <c r="A92" s="17">
        <v>80</v>
      </c>
      <c r="B92" s="95" t="s">
        <v>311</v>
      </c>
      <c r="C92" s="92" t="s">
        <v>312</v>
      </c>
      <c r="D92" s="14" t="s">
        <v>95</v>
      </c>
      <c r="E92" s="17" t="s">
        <v>123</v>
      </c>
      <c r="F92" s="93" t="s">
        <v>313</v>
      </c>
      <c r="G92" s="57" t="s">
        <v>43</v>
      </c>
      <c r="H92" s="57" t="s">
        <v>292</v>
      </c>
      <c r="I92" s="17">
        <v>339</v>
      </c>
      <c r="J92" s="17">
        <f t="shared" si="6"/>
        <v>288.15</v>
      </c>
      <c r="K92" s="24">
        <f t="shared" si="7"/>
        <v>288.15</v>
      </c>
      <c r="L92" s="93"/>
      <c r="M92" s="105"/>
      <c r="N92" s="105"/>
      <c r="O92" s="105">
        <v>288.15</v>
      </c>
      <c r="P92" s="105"/>
      <c r="Q92" s="62" t="s">
        <v>149</v>
      </c>
      <c r="R92" s="21" t="s">
        <v>36</v>
      </c>
      <c r="S92" s="117">
        <v>267.9795</v>
      </c>
      <c r="T92" s="15" t="s">
        <v>143</v>
      </c>
      <c r="U92" s="46" t="s">
        <v>314</v>
      </c>
      <c r="V92" s="11" t="s">
        <v>97</v>
      </c>
      <c r="W92">
        <v>1</v>
      </c>
    </row>
    <row r="93" ht="192" spans="1:23">
      <c r="A93" s="17">
        <v>81</v>
      </c>
      <c r="B93" s="93" t="s">
        <v>315</v>
      </c>
      <c r="C93" s="92" t="s">
        <v>316</v>
      </c>
      <c r="D93" s="14" t="s">
        <v>95</v>
      </c>
      <c r="E93" s="17" t="s">
        <v>123</v>
      </c>
      <c r="F93" s="93" t="s">
        <v>317</v>
      </c>
      <c r="G93" s="57" t="s">
        <v>33</v>
      </c>
      <c r="H93" s="57" t="s">
        <v>292</v>
      </c>
      <c r="I93" s="17">
        <v>218</v>
      </c>
      <c r="J93" s="17">
        <f t="shared" si="6"/>
        <v>185.3</v>
      </c>
      <c r="K93" s="24">
        <f t="shared" si="7"/>
        <v>185.3</v>
      </c>
      <c r="L93" s="93">
        <v>185.3</v>
      </c>
      <c r="M93" s="105"/>
      <c r="N93" s="105"/>
      <c r="O93" s="17"/>
      <c r="P93" s="105"/>
      <c r="Q93" s="48" t="s">
        <v>35</v>
      </c>
      <c r="R93" s="21" t="s">
        <v>36</v>
      </c>
      <c r="S93" s="117">
        <v>165.612</v>
      </c>
      <c r="T93" s="15" t="s">
        <v>143</v>
      </c>
      <c r="U93" s="46" t="s">
        <v>206</v>
      </c>
      <c r="V93" s="11" t="s">
        <v>97</v>
      </c>
      <c r="W93">
        <v>1</v>
      </c>
    </row>
    <row r="94" ht="72" spans="1:23">
      <c r="A94" s="17">
        <v>82</v>
      </c>
      <c r="B94" s="96" t="s">
        <v>318</v>
      </c>
      <c r="C94" s="97" t="s">
        <v>319</v>
      </c>
      <c r="D94" s="35" t="s">
        <v>320</v>
      </c>
      <c r="E94" s="33" t="s">
        <v>123</v>
      </c>
      <c r="F94" s="93" t="s">
        <v>321</v>
      </c>
      <c r="G94" s="57" t="s">
        <v>33</v>
      </c>
      <c r="H94" s="26" t="s">
        <v>292</v>
      </c>
      <c r="I94" s="17">
        <v>98</v>
      </c>
      <c r="J94" s="17">
        <f t="shared" si="6"/>
        <v>83.3</v>
      </c>
      <c r="K94" s="24">
        <f t="shared" si="7"/>
        <v>83.3</v>
      </c>
      <c r="L94" s="106">
        <v>83.3</v>
      </c>
      <c r="M94" s="105"/>
      <c r="N94" s="105"/>
      <c r="O94" s="105"/>
      <c r="P94" s="105"/>
      <c r="Q94" s="48" t="s">
        <v>35</v>
      </c>
      <c r="R94" s="21" t="s">
        <v>36</v>
      </c>
      <c r="S94" s="78">
        <v>83.3</v>
      </c>
      <c r="T94" s="15" t="s">
        <v>143</v>
      </c>
      <c r="U94" s="46" t="s">
        <v>322</v>
      </c>
      <c r="V94" s="11" t="s">
        <v>97</v>
      </c>
      <c r="W94">
        <v>1</v>
      </c>
    </row>
    <row r="95" ht="48" spans="1:23">
      <c r="A95" s="17">
        <v>83</v>
      </c>
      <c r="B95" s="24" t="s">
        <v>323</v>
      </c>
      <c r="C95" s="25" t="s">
        <v>324</v>
      </c>
      <c r="D95" s="14" t="s">
        <v>95</v>
      </c>
      <c r="E95" s="17" t="s">
        <v>123</v>
      </c>
      <c r="F95" s="24" t="s">
        <v>325</v>
      </c>
      <c r="G95" s="26" t="s">
        <v>43</v>
      </c>
      <c r="H95" s="26" t="s">
        <v>292</v>
      </c>
      <c r="I95" s="17">
        <v>200</v>
      </c>
      <c r="J95" s="17">
        <f t="shared" si="6"/>
        <v>170</v>
      </c>
      <c r="K95" s="24">
        <f t="shared" si="7"/>
        <v>170</v>
      </c>
      <c r="L95" s="107"/>
      <c r="M95" s="105"/>
      <c r="N95" s="105">
        <v>170</v>
      </c>
      <c r="O95" s="105"/>
      <c r="P95" s="105"/>
      <c r="Q95" s="48" t="s">
        <v>35</v>
      </c>
      <c r="R95" s="21" t="s">
        <v>36</v>
      </c>
      <c r="S95" s="78">
        <v>170</v>
      </c>
      <c r="T95" s="15" t="s">
        <v>143</v>
      </c>
      <c r="U95" s="46" t="s">
        <v>322</v>
      </c>
      <c r="V95" s="11" t="s">
        <v>97</v>
      </c>
      <c r="W95">
        <v>1</v>
      </c>
    </row>
    <row r="96" ht="36" spans="1:23">
      <c r="A96" s="17">
        <v>84</v>
      </c>
      <c r="B96" s="24" t="s">
        <v>326</v>
      </c>
      <c r="C96" s="25" t="s">
        <v>327</v>
      </c>
      <c r="D96" s="14" t="s">
        <v>95</v>
      </c>
      <c r="E96" s="17" t="s">
        <v>123</v>
      </c>
      <c r="F96" s="24" t="s">
        <v>328</v>
      </c>
      <c r="G96" s="26" t="s">
        <v>43</v>
      </c>
      <c r="H96" s="26" t="s">
        <v>292</v>
      </c>
      <c r="I96" s="17">
        <v>50</v>
      </c>
      <c r="J96" s="17">
        <f t="shared" si="6"/>
        <v>42.5</v>
      </c>
      <c r="K96" s="24">
        <f t="shared" si="7"/>
        <v>42.5</v>
      </c>
      <c r="L96" s="107"/>
      <c r="M96" s="105"/>
      <c r="N96" s="108">
        <v>42.5</v>
      </c>
      <c r="O96" s="108"/>
      <c r="P96" s="105"/>
      <c r="Q96" s="48" t="s">
        <v>35</v>
      </c>
      <c r="R96" s="21" t="s">
        <v>36</v>
      </c>
      <c r="S96" s="117">
        <v>42</v>
      </c>
      <c r="T96" s="15" t="s">
        <v>143</v>
      </c>
      <c r="U96" s="46" t="s">
        <v>218</v>
      </c>
      <c r="V96" s="11" t="s">
        <v>97</v>
      </c>
      <c r="W96">
        <v>1</v>
      </c>
    </row>
    <row r="97" ht="36" spans="1:23">
      <c r="A97" s="17">
        <v>85</v>
      </c>
      <c r="B97" s="24" t="s">
        <v>329</v>
      </c>
      <c r="C97" s="25" t="s">
        <v>330</v>
      </c>
      <c r="D97" s="14" t="s">
        <v>95</v>
      </c>
      <c r="E97" s="58" t="s">
        <v>42</v>
      </c>
      <c r="F97" s="91"/>
      <c r="G97" s="26" t="s">
        <v>43</v>
      </c>
      <c r="H97" s="18" t="s">
        <v>331</v>
      </c>
      <c r="I97" s="17">
        <v>29</v>
      </c>
      <c r="J97" s="17">
        <f t="shared" si="6"/>
        <v>29</v>
      </c>
      <c r="K97" s="24">
        <f t="shared" si="7"/>
        <v>29</v>
      </c>
      <c r="L97" s="24">
        <v>29</v>
      </c>
      <c r="M97" s="103"/>
      <c r="N97" s="109"/>
      <c r="O97" s="103"/>
      <c r="P97" s="46"/>
      <c r="Q97" s="48" t="s">
        <v>35</v>
      </c>
      <c r="R97" s="21" t="s">
        <v>36</v>
      </c>
      <c r="S97" s="78">
        <v>20</v>
      </c>
      <c r="T97" s="15" t="s">
        <v>143</v>
      </c>
      <c r="U97" s="15" t="s">
        <v>143</v>
      </c>
      <c r="V97" s="11" t="s">
        <v>97</v>
      </c>
      <c r="W97">
        <v>1</v>
      </c>
    </row>
    <row r="98" ht="20" customHeight="1" spans="1:22">
      <c r="A98" s="9"/>
      <c r="B98" s="9"/>
      <c r="C98" s="10" t="s">
        <v>332</v>
      </c>
      <c r="D98" s="10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118">
        <v>471.698992</v>
      </c>
      <c r="T98" s="75"/>
      <c r="U98" s="75"/>
      <c r="V98" s="9"/>
    </row>
    <row r="99" ht="36" spans="1:22">
      <c r="A99" s="27">
        <v>86</v>
      </c>
      <c r="B99" s="20" t="s">
        <v>333</v>
      </c>
      <c r="C99" s="20" t="s">
        <v>334</v>
      </c>
      <c r="D99" s="14" t="s">
        <v>335</v>
      </c>
      <c r="E99" s="17" t="s">
        <v>123</v>
      </c>
      <c r="F99" s="39" t="s">
        <v>336</v>
      </c>
      <c r="G99" s="38" t="s">
        <v>33</v>
      </c>
      <c r="H99" s="26" t="s">
        <v>292</v>
      </c>
      <c r="I99" s="110">
        <v>471.698992</v>
      </c>
      <c r="J99" s="110">
        <v>471.698992</v>
      </c>
      <c r="K99" s="110">
        <v>471.698992</v>
      </c>
      <c r="L99" s="110">
        <v>471.698992</v>
      </c>
      <c r="M99" s="110"/>
      <c r="N99" s="110"/>
      <c r="O99" s="110"/>
      <c r="P99" s="110"/>
      <c r="Q99" s="48" t="s">
        <v>35</v>
      </c>
      <c r="R99" s="21" t="s">
        <v>36</v>
      </c>
      <c r="S99" s="110">
        <v>471.698992</v>
      </c>
      <c r="T99" s="18" t="s">
        <v>332</v>
      </c>
      <c r="U99" s="18" t="s">
        <v>332</v>
      </c>
      <c r="V99" s="12" t="s">
        <v>337</v>
      </c>
    </row>
    <row r="100" ht="20" customHeight="1" spans="1:22">
      <c r="A100" s="9"/>
      <c r="B100" s="9"/>
      <c r="C100" s="10" t="s">
        <v>338</v>
      </c>
      <c r="D100" s="10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118">
        <v>6048.478011</v>
      </c>
      <c r="T100" s="75"/>
      <c r="U100" s="75"/>
      <c r="V100" s="9"/>
    </row>
    <row r="101" ht="24" spans="1:23">
      <c r="A101" s="11">
        <v>87</v>
      </c>
      <c r="B101" s="12" t="s">
        <v>339</v>
      </c>
      <c r="C101" s="20" t="s">
        <v>340</v>
      </c>
      <c r="D101" s="14" t="s">
        <v>49</v>
      </c>
      <c r="E101" s="27" t="s">
        <v>341</v>
      </c>
      <c r="F101" s="39" t="s">
        <v>32</v>
      </c>
      <c r="G101" s="38" t="s">
        <v>43</v>
      </c>
      <c r="H101" s="67" t="s">
        <v>342</v>
      </c>
      <c r="I101" s="11">
        <v>210</v>
      </c>
      <c r="J101" s="11">
        <v>210</v>
      </c>
      <c r="K101" s="11">
        <v>210</v>
      </c>
      <c r="L101" s="110">
        <v>210</v>
      </c>
      <c r="M101" s="110"/>
      <c r="N101" s="110"/>
      <c r="O101" s="110"/>
      <c r="P101" s="110"/>
      <c r="Q101" s="48" t="s">
        <v>35</v>
      </c>
      <c r="R101" s="21" t="s">
        <v>36</v>
      </c>
      <c r="S101" s="110">
        <v>210</v>
      </c>
      <c r="T101" s="18" t="s">
        <v>338</v>
      </c>
      <c r="U101" s="18" t="s">
        <v>338</v>
      </c>
      <c r="V101" s="11" t="s">
        <v>53</v>
      </c>
      <c r="W101">
        <v>1</v>
      </c>
    </row>
    <row r="102" ht="36" spans="1:22">
      <c r="A102" s="27">
        <v>88</v>
      </c>
      <c r="B102" s="20" t="s">
        <v>343</v>
      </c>
      <c r="C102" s="20" t="s">
        <v>344</v>
      </c>
      <c r="D102" s="14" t="s">
        <v>345</v>
      </c>
      <c r="E102" s="27" t="s">
        <v>42</v>
      </c>
      <c r="F102" s="39" t="s">
        <v>32</v>
      </c>
      <c r="G102" s="38" t="s">
        <v>43</v>
      </c>
      <c r="H102" s="27" t="s">
        <v>44</v>
      </c>
      <c r="I102" s="39">
        <v>10.05</v>
      </c>
      <c r="J102" s="39">
        <v>10.05</v>
      </c>
      <c r="K102" s="39">
        <v>10.05</v>
      </c>
      <c r="L102" s="110"/>
      <c r="M102" s="110"/>
      <c r="N102" s="39">
        <v>10.05</v>
      </c>
      <c r="O102" s="110"/>
      <c r="P102" s="110"/>
      <c r="Q102" s="48" t="s">
        <v>35</v>
      </c>
      <c r="R102" s="21" t="s">
        <v>36</v>
      </c>
      <c r="S102" s="12"/>
      <c r="T102" s="18" t="s">
        <v>338</v>
      </c>
      <c r="U102" s="18" t="s">
        <v>346</v>
      </c>
      <c r="V102" s="12" t="s">
        <v>347</v>
      </c>
    </row>
    <row r="103" ht="36" spans="1:23">
      <c r="A103" s="11">
        <v>89</v>
      </c>
      <c r="B103" s="98" t="s">
        <v>348</v>
      </c>
      <c r="C103" s="99" t="s">
        <v>349</v>
      </c>
      <c r="D103" s="14" t="s">
        <v>41</v>
      </c>
      <c r="E103" s="85" t="s">
        <v>42</v>
      </c>
      <c r="F103" s="39" t="s">
        <v>32</v>
      </c>
      <c r="G103" s="38" t="s">
        <v>43</v>
      </c>
      <c r="H103" s="18" t="s">
        <v>331</v>
      </c>
      <c r="I103" s="111">
        <v>56</v>
      </c>
      <c r="J103" s="111">
        <v>56</v>
      </c>
      <c r="K103" s="111">
        <v>56</v>
      </c>
      <c r="L103" s="103"/>
      <c r="M103" s="103"/>
      <c r="N103" s="111">
        <v>56</v>
      </c>
      <c r="O103" s="103"/>
      <c r="P103" s="46"/>
      <c r="Q103" s="48" t="s">
        <v>35</v>
      </c>
      <c r="R103" s="21" t="s">
        <v>36</v>
      </c>
      <c r="S103" s="79">
        <v>56</v>
      </c>
      <c r="T103" s="15" t="s">
        <v>338</v>
      </c>
      <c r="U103" s="15" t="s">
        <v>338</v>
      </c>
      <c r="V103" s="11" t="s">
        <v>45</v>
      </c>
      <c r="W103">
        <v>1</v>
      </c>
    </row>
    <row r="104" ht="36" spans="1:23">
      <c r="A104" s="27">
        <v>90</v>
      </c>
      <c r="B104" s="12" t="s">
        <v>350</v>
      </c>
      <c r="C104" s="20" t="s">
        <v>330</v>
      </c>
      <c r="D104" s="14" t="s">
        <v>95</v>
      </c>
      <c r="E104" s="27" t="s">
        <v>42</v>
      </c>
      <c r="F104" s="39" t="s">
        <v>32</v>
      </c>
      <c r="G104" s="38" t="s">
        <v>43</v>
      </c>
      <c r="H104" s="67" t="s">
        <v>331</v>
      </c>
      <c r="I104" s="17">
        <v>27</v>
      </c>
      <c r="J104" s="17">
        <v>27</v>
      </c>
      <c r="K104" s="24">
        <v>27</v>
      </c>
      <c r="L104" s="24">
        <v>27</v>
      </c>
      <c r="M104" s="105"/>
      <c r="N104" s="105"/>
      <c r="O104" s="105"/>
      <c r="P104" s="110"/>
      <c r="Q104" s="48" t="s">
        <v>35</v>
      </c>
      <c r="R104" s="21" t="s">
        <v>36</v>
      </c>
      <c r="S104" s="110">
        <v>27</v>
      </c>
      <c r="T104" s="15" t="s">
        <v>338</v>
      </c>
      <c r="U104" s="15" t="s">
        <v>338</v>
      </c>
      <c r="V104" s="12" t="s">
        <v>97</v>
      </c>
      <c r="W104">
        <v>1</v>
      </c>
    </row>
    <row r="105" ht="36" spans="1:23">
      <c r="A105" s="11">
        <v>91</v>
      </c>
      <c r="B105" s="12" t="s">
        <v>351</v>
      </c>
      <c r="C105" s="20" t="s">
        <v>349</v>
      </c>
      <c r="D105" s="14" t="s">
        <v>95</v>
      </c>
      <c r="E105" s="27" t="s">
        <v>42</v>
      </c>
      <c r="F105" s="39" t="s">
        <v>32</v>
      </c>
      <c r="G105" s="38" t="s">
        <v>43</v>
      </c>
      <c r="H105" s="67" t="s">
        <v>331</v>
      </c>
      <c r="I105" s="17">
        <v>24</v>
      </c>
      <c r="J105" s="17">
        <v>24</v>
      </c>
      <c r="K105" s="24">
        <v>24</v>
      </c>
      <c r="L105" s="24"/>
      <c r="M105" s="105"/>
      <c r="N105" s="105">
        <v>24</v>
      </c>
      <c r="O105" s="105"/>
      <c r="P105" s="110"/>
      <c r="Q105" s="48" t="s">
        <v>35</v>
      </c>
      <c r="R105" s="21" t="s">
        <v>36</v>
      </c>
      <c r="S105" s="110">
        <v>24</v>
      </c>
      <c r="T105" s="15" t="s">
        <v>338</v>
      </c>
      <c r="U105" s="15" t="s">
        <v>338</v>
      </c>
      <c r="V105" s="12" t="s">
        <v>97</v>
      </c>
      <c r="W105">
        <v>1</v>
      </c>
    </row>
    <row r="106" ht="36" spans="1:23">
      <c r="A106" s="27">
        <v>92</v>
      </c>
      <c r="B106" s="12" t="s">
        <v>352</v>
      </c>
      <c r="C106" s="20" t="s">
        <v>353</v>
      </c>
      <c r="D106" s="14" t="s">
        <v>95</v>
      </c>
      <c r="E106" s="27" t="s">
        <v>42</v>
      </c>
      <c r="F106" s="39" t="s">
        <v>32</v>
      </c>
      <c r="G106" s="38" t="s">
        <v>43</v>
      </c>
      <c r="H106" s="67" t="s">
        <v>331</v>
      </c>
      <c r="I106" s="38">
        <v>64.72</v>
      </c>
      <c r="J106" s="17">
        <v>64.72</v>
      </c>
      <c r="K106" s="24">
        <v>64.72</v>
      </c>
      <c r="L106" s="93"/>
      <c r="M106" s="105"/>
      <c r="N106" s="105"/>
      <c r="O106" s="105">
        <v>64.72</v>
      </c>
      <c r="P106" s="110"/>
      <c r="Q106" s="48" t="s">
        <v>35</v>
      </c>
      <c r="R106" s="21" t="s">
        <v>36</v>
      </c>
      <c r="S106" s="110">
        <v>64.72</v>
      </c>
      <c r="T106" s="15" t="s">
        <v>338</v>
      </c>
      <c r="U106" s="15" t="s">
        <v>338</v>
      </c>
      <c r="V106" s="12" t="s">
        <v>97</v>
      </c>
      <c r="W106">
        <v>1</v>
      </c>
    </row>
    <row r="107" ht="20" customHeight="1" spans="1:22">
      <c r="A107" s="100"/>
      <c r="B107" s="100"/>
      <c r="C107" s="101" t="s">
        <v>53</v>
      </c>
      <c r="D107" s="100"/>
      <c r="E107" s="100"/>
      <c r="F107" s="100"/>
      <c r="G107" s="100"/>
      <c r="H107" s="100"/>
      <c r="I107" s="100"/>
      <c r="J107" s="100"/>
      <c r="K107" s="100"/>
      <c r="L107" s="100"/>
      <c r="M107" s="100"/>
      <c r="N107" s="100"/>
      <c r="O107" s="100"/>
      <c r="P107" s="100"/>
      <c r="Q107" s="119"/>
      <c r="R107" s="119"/>
      <c r="S107" s="119">
        <v>2178.544384</v>
      </c>
      <c r="T107" s="100"/>
      <c r="U107" s="119"/>
      <c r="V107" s="100"/>
    </row>
    <row r="108" ht="20" customHeight="1" spans="1:23">
      <c r="A108" s="100"/>
      <c r="B108" s="100"/>
      <c r="C108" s="101" t="s">
        <v>354</v>
      </c>
      <c r="D108" s="100"/>
      <c r="E108" s="100"/>
      <c r="F108" s="100"/>
      <c r="G108" s="100"/>
      <c r="H108" s="100"/>
      <c r="I108" s="100"/>
      <c r="J108" s="100"/>
      <c r="K108" s="100"/>
      <c r="L108" s="100"/>
      <c r="M108" s="100"/>
      <c r="N108" s="100"/>
      <c r="O108" s="100"/>
      <c r="P108" s="100"/>
      <c r="Q108" s="119"/>
      <c r="R108" s="119"/>
      <c r="S108" s="119"/>
      <c r="T108" s="100"/>
      <c r="U108" s="119"/>
      <c r="V108" s="100">
        <v>270.33</v>
      </c>
      <c r="W108">
        <v>1</v>
      </c>
    </row>
    <row r="109" ht="36" spans="1:22">
      <c r="A109" s="27">
        <v>93</v>
      </c>
      <c r="B109" s="42" t="s">
        <v>355</v>
      </c>
      <c r="C109" s="42" t="s">
        <v>356</v>
      </c>
      <c r="D109" s="14" t="s">
        <v>41</v>
      </c>
      <c r="E109" s="27" t="s">
        <v>50</v>
      </c>
      <c r="F109" s="18" t="s">
        <v>357</v>
      </c>
      <c r="G109" s="38" t="s">
        <v>43</v>
      </c>
      <c r="H109" s="27" t="s">
        <v>52</v>
      </c>
      <c r="I109" s="39">
        <v>13.67</v>
      </c>
      <c r="J109" s="11">
        <f t="shared" ref="J109:J118" si="8">K109+P109</f>
        <v>13.67</v>
      </c>
      <c r="K109" s="11">
        <f t="shared" ref="K109:K118" si="9">L109+M109+N109+O109</f>
        <v>13.67</v>
      </c>
      <c r="L109" s="110"/>
      <c r="M109" s="110">
        <v>13.67</v>
      </c>
      <c r="N109" s="110"/>
      <c r="O109" s="110"/>
      <c r="P109" s="48"/>
      <c r="Q109" s="46" t="s">
        <v>35</v>
      </c>
      <c r="R109" s="21" t="s">
        <v>36</v>
      </c>
      <c r="S109" s="120"/>
      <c r="T109" s="18" t="s">
        <v>338</v>
      </c>
      <c r="U109" s="18" t="s">
        <v>338</v>
      </c>
      <c r="V109" s="11" t="s">
        <v>53</v>
      </c>
    </row>
    <row r="110" ht="36" spans="1:22">
      <c r="A110" s="11">
        <v>94</v>
      </c>
      <c r="B110" s="42" t="s">
        <v>358</v>
      </c>
      <c r="C110" s="42" t="s">
        <v>359</v>
      </c>
      <c r="D110" s="14" t="s">
        <v>41</v>
      </c>
      <c r="E110" s="27" t="s">
        <v>50</v>
      </c>
      <c r="F110" s="18" t="s">
        <v>357</v>
      </c>
      <c r="G110" s="38" t="s">
        <v>43</v>
      </c>
      <c r="H110" s="27" t="s">
        <v>52</v>
      </c>
      <c r="I110" s="39">
        <v>26.56</v>
      </c>
      <c r="J110" s="11">
        <f t="shared" si="8"/>
        <v>26.56</v>
      </c>
      <c r="K110" s="11">
        <f t="shared" si="9"/>
        <v>26.56</v>
      </c>
      <c r="L110" s="112"/>
      <c r="M110" s="110">
        <v>26.56</v>
      </c>
      <c r="N110" s="113"/>
      <c r="O110" s="113"/>
      <c r="P110" s="48"/>
      <c r="Q110" s="46" t="s">
        <v>35</v>
      </c>
      <c r="R110" s="21" t="s">
        <v>36</v>
      </c>
      <c r="S110" s="120"/>
      <c r="T110" s="18" t="s">
        <v>338</v>
      </c>
      <c r="U110" s="18" t="s">
        <v>338</v>
      </c>
      <c r="V110" s="11" t="s">
        <v>53</v>
      </c>
    </row>
    <row r="111" ht="36" spans="1:22">
      <c r="A111" s="27">
        <v>95</v>
      </c>
      <c r="B111" s="42" t="s">
        <v>360</v>
      </c>
      <c r="C111" s="42" t="s">
        <v>361</v>
      </c>
      <c r="D111" s="14" t="s">
        <v>41</v>
      </c>
      <c r="E111" s="27" t="s">
        <v>50</v>
      </c>
      <c r="F111" s="18" t="s">
        <v>357</v>
      </c>
      <c r="G111" s="38" t="s">
        <v>43</v>
      </c>
      <c r="H111" s="27" t="s">
        <v>52</v>
      </c>
      <c r="I111" s="39">
        <v>4.48</v>
      </c>
      <c r="J111" s="11">
        <f t="shared" si="8"/>
        <v>4.48</v>
      </c>
      <c r="K111" s="11">
        <f t="shared" si="9"/>
        <v>4.48</v>
      </c>
      <c r="L111" s="112"/>
      <c r="M111" s="110">
        <v>4.48</v>
      </c>
      <c r="N111" s="110"/>
      <c r="O111" s="110"/>
      <c r="P111" s="48"/>
      <c r="Q111" s="46" t="s">
        <v>35</v>
      </c>
      <c r="R111" s="21" t="s">
        <v>36</v>
      </c>
      <c r="S111" s="120"/>
      <c r="T111" s="18" t="s">
        <v>338</v>
      </c>
      <c r="U111" s="18" t="s">
        <v>338</v>
      </c>
      <c r="V111" s="11" t="s">
        <v>53</v>
      </c>
    </row>
    <row r="112" ht="36" spans="1:22">
      <c r="A112" s="11">
        <v>96</v>
      </c>
      <c r="B112" s="42" t="s">
        <v>362</v>
      </c>
      <c r="C112" s="42" t="s">
        <v>363</v>
      </c>
      <c r="D112" s="14" t="s">
        <v>41</v>
      </c>
      <c r="E112" s="27" t="s">
        <v>50</v>
      </c>
      <c r="F112" s="18" t="s">
        <v>364</v>
      </c>
      <c r="G112" s="38" t="s">
        <v>43</v>
      </c>
      <c r="H112" s="27" t="s">
        <v>52</v>
      </c>
      <c r="I112" s="39">
        <v>68.51</v>
      </c>
      <c r="J112" s="11">
        <f t="shared" si="8"/>
        <v>68.51</v>
      </c>
      <c r="K112" s="11">
        <f t="shared" si="9"/>
        <v>68.51</v>
      </c>
      <c r="L112" s="110"/>
      <c r="M112" s="110">
        <v>68.51</v>
      </c>
      <c r="N112" s="110"/>
      <c r="O112" s="110"/>
      <c r="P112" s="48"/>
      <c r="Q112" s="46" t="s">
        <v>35</v>
      </c>
      <c r="R112" s="21" t="s">
        <v>36</v>
      </c>
      <c r="S112" s="120"/>
      <c r="T112" s="18" t="s">
        <v>338</v>
      </c>
      <c r="U112" s="18" t="s">
        <v>338</v>
      </c>
      <c r="V112" s="11" t="s">
        <v>53</v>
      </c>
    </row>
    <row r="113" ht="36" spans="1:22">
      <c r="A113" s="27">
        <v>97</v>
      </c>
      <c r="B113" s="42" t="s">
        <v>365</v>
      </c>
      <c r="C113" s="42" t="s">
        <v>366</v>
      </c>
      <c r="D113" s="14" t="s">
        <v>41</v>
      </c>
      <c r="E113" s="27" t="s">
        <v>50</v>
      </c>
      <c r="F113" s="18" t="s">
        <v>364</v>
      </c>
      <c r="G113" s="38" t="s">
        <v>43</v>
      </c>
      <c r="H113" s="27" t="s">
        <v>52</v>
      </c>
      <c r="I113" s="39">
        <v>13.28</v>
      </c>
      <c r="J113" s="11">
        <f t="shared" si="8"/>
        <v>13.28</v>
      </c>
      <c r="K113" s="11">
        <f t="shared" si="9"/>
        <v>13.28</v>
      </c>
      <c r="L113" s="110"/>
      <c r="M113" s="110">
        <v>13.28</v>
      </c>
      <c r="N113" s="110"/>
      <c r="O113" s="110"/>
      <c r="P113" s="48"/>
      <c r="Q113" s="46" t="s">
        <v>35</v>
      </c>
      <c r="R113" s="21" t="s">
        <v>36</v>
      </c>
      <c r="S113" s="120"/>
      <c r="T113" s="18" t="s">
        <v>338</v>
      </c>
      <c r="U113" s="18" t="s">
        <v>338</v>
      </c>
      <c r="V113" s="11" t="s">
        <v>53</v>
      </c>
    </row>
    <row r="114" ht="36" spans="1:22">
      <c r="A114" s="11">
        <v>98</v>
      </c>
      <c r="B114" s="42" t="s">
        <v>367</v>
      </c>
      <c r="C114" s="42" t="s">
        <v>368</v>
      </c>
      <c r="D114" s="14" t="s">
        <v>41</v>
      </c>
      <c r="E114" s="27" t="s">
        <v>50</v>
      </c>
      <c r="F114" s="18" t="s">
        <v>364</v>
      </c>
      <c r="G114" s="38" t="s">
        <v>43</v>
      </c>
      <c r="H114" s="27" t="s">
        <v>52</v>
      </c>
      <c r="I114" s="39">
        <v>5.54</v>
      </c>
      <c r="J114" s="11">
        <f t="shared" si="8"/>
        <v>5.54</v>
      </c>
      <c r="K114" s="11">
        <f t="shared" si="9"/>
        <v>5.54</v>
      </c>
      <c r="L114" s="110"/>
      <c r="M114" s="110">
        <v>5.54</v>
      </c>
      <c r="N114" s="110"/>
      <c r="O114" s="110"/>
      <c r="P114" s="48"/>
      <c r="Q114" s="46" t="s">
        <v>35</v>
      </c>
      <c r="R114" s="21" t="s">
        <v>36</v>
      </c>
      <c r="S114" s="120"/>
      <c r="T114" s="18" t="s">
        <v>338</v>
      </c>
      <c r="U114" s="18" t="s">
        <v>338</v>
      </c>
      <c r="V114" s="11" t="s">
        <v>53</v>
      </c>
    </row>
    <row r="115" ht="36" spans="1:22">
      <c r="A115" s="27">
        <v>99</v>
      </c>
      <c r="B115" s="42" t="s">
        <v>369</v>
      </c>
      <c r="C115" s="42" t="s">
        <v>370</v>
      </c>
      <c r="D115" s="14" t="s">
        <v>41</v>
      </c>
      <c r="E115" s="27" t="s">
        <v>50</v>
      </c>
      <c r="F115" s="18" t="s">
        <v>364</v>
      </c>
      <c r="G115" s="38" t="s">
        <v>43</v>
      </c>
      <c r="H115" s="27" t="s">
        <v>52</v>
      </c>
      <c r="I115" s="39">
        <v>65.2</v>
      </c>
      <c r="J115" s="11">
        <f t="shared" si="8"/>
        <v>65.2</v>
      </c>
      <c r="K115" s="11">
        <f t="shared" si="9"/>
        <v>65.2</v>
      </c>
      <c r="L115" s="110"/>
      <c r="M115" s="110">
        <v>65.2</v>
      </c>
      <c r="N115" s="110"/>
      <c r="O115" s="110"/>
      <c r="P115" s="48"/>
      <c r="Q115" s="46" t="s">
        <v>35</v>
      </c>
      <c r="R115" s="21" t="s">
        <v>36</v>
      </c>
      <c r="S115" s="120"/>
      <c r="T115" s="18" t="s">
        <v>338</v>
      </c>
      <c r="U115" s="18" t="s">
        <v>338</v>
      </c>
      <c r="V115" s="11" t="s">
        <v>53</v>
      </c>
    </row>
    <row r="116" ht="36" spans="1:22">
      <c r="A116" s="11">
        <v>100</v>
      </c>
      <c r="B116" s="42" t="s">
        <v>371</v>
      </c>
      <c r="C116" s="42" t="s">
        <v>372</v>
      </c>
      <c r="D116" s="14" t="s">
        <v>41</v>
      </c>
      <c r="E116" s="27" t="s">
        <v>50</v>
      </c>
      <c r="F116" s="18" t="s">
        <v>373</v>
      </c>
      <c r="G116" s="38" t="s">
        <v>33</v>
      </c>
      <c r="H116" s="27" t="s">
        <v>52</v>
      </c>
      <c r="I116" s="39">
        <v>16.66</v>
      </c>
      <c r="J116" s="11">
        <f t="shared" si="8"/>
        <v>16.66</v>
      </c>
      <c r="K116" s="11">
        <f t="shared" si="9"/>
        <v>16.66</v>
      </c>
      <c r="L116" s="110">
        <v>16.66</v>
      </c>
      <c r="M116" s="110"/>
      <c r="N116" s="110"/>
      <c r="O116" s="110"/>
      <c r="P116" s="48"/>
      <c r="Q116" s="46" t="s">
        <v>35</v>
      </c>
      <c r="R116" s="21" t="s">
        <v>36</v>
      </c>
      <c r="S116" s="120"/>
      <c r="T116" s="18" t="s">
        <v>338</v>
      </c>
      <c r="U116" s="18" t="s">
        <v>338</v>
      </c>
      <c r="V116" s="11" t="s">
        <v>53</v>
      </c>
    </row>
    <row r="117" ht="36" spans="1:22">
      <c r="A117" s="27">
        <v>101</v>
      </c>
      <c r="B117" s="42" t="s">
        <v>374</v>
      </c>
      <c r="C117" s="42" t="s">
        <v>375</v>
      </c>
      <c r="D117" s="14" t="s">
        <v>41</v>
      </c>
      <c r="E117" s="27" t="s">
        <v>50</v>
      </c>
      <c r="F117" s="18" t="s">
        <v>373</v>
      </c>
      <c r="G117" s="38" t="s">
        <v>33</v>
      </c>
      <c r="H117" s="27" t="s">
        <v>52</v>
      </c>
      <c r="I117" s="39">
        <v>44.02</v>
      </c>
      <c r="J117" s="11">
        <f t="shared" si="8"/>
        <v>44.02</v>
      </c>
      <c r="K117" s="11">
        <f t="shared" si="9"/>
        <v>44.02</v>
      </c>
      <c r="L117" s="110">
        <v>44.02</v>
      </c>
      <c r="M117" s="110"/>
      <c r="N117" s="110"/>
      <c r="O117" s="110"/>
      <c r="P117" s="48"/>
      <c r="Q117" s="46" t="s">
        <v>35</v>
      </c>
      <c r="R117" s="21" t="s">
        <v>36</v>
      </c>
      <c r="S117" s="120"/>
      <c r="T117" s="18" t="s">
        <v>338</v>
      </c>
      <c r="U117" s="18" t="s">
        <v>338</v>
      </c>
      <c r="V117" s="11" t="s">
        <v>53</v>
      </c>
    </row>
    <row r="118" ht="36" spans="1:22">
      <c r="A118" s="11">
        <v>102</v>
      </c>
      <c r="B118" s="42" t="s">
        <v>376</v>
      </c>
      <c r="C118" s="42" t="s">
        <v>377</v>
      </c>
      <c r="D118" s="14" t="s">
        <v>41</v>
      </c>
      <c r="E118" s="27" t="s">
        <v>50</v>
      </c>
      <c r="F118" s="18" t="s">
        <v>378</v>
      </c>
      <c r="G118" s="38" t="s">
        <v>43</v>
      </c>
      <c r="H118" s="27" t="s">
        <v>52</v>
      </c>
      <c r="I118" s="39">
        <v>12.41</v>
      </c>
      <c r="J118" s="11">
        <f t="shared" si="8"/>
        <v>12.41</v>
      </c>
      <c r="K118" s="11">
        <f t="shared" si="9"/>
        <v>12.41</v>
      </c>
      <c r="L118" s="112"/>
      <c r="M118" s="110">
        <v>12.41</v>
      </c>
      <c r="N118" s="110"/>
      <c r="O118" s="110"/>
      <c r="P118" s="48"/>
      <c r="Q118" s="46" t="s">
        <v>35</v>
      </c>
      <c r="R118" s="21" t="s">
        <v>36</v>
      </c>
      <c r="S118" s="120"/>
      <c r="T118" s="18" t="s">
        <v>338</v>
      </c>
      <c r="U118" s="18" t="s">
        <v>338</v>
      </c>
      <c r="V118" s="11" t="s">
        <v>53</v>
      </c>
    </row>
    <row r="119" ht="20" customHeight="1" spans="1:23">
      <c r="A119" s="100"/>
      <c r="B119" s="100"/>
      <c r="C119" s="101" t="s">
        <v>379</v>
      </c>
      <c r="D119" s="100"/>
      <c r="E119" s="100"/>
      <c r="F119" s="100"/>
      <c r="G119" s="102"/>
      <c r="H119" s="102"/>
      <c r="I119" s="102"/>
      <c r="J119" s="100"/>
      <c r="K119" s="100"/>
      <c r="L119" s="100"/>
      <c r="M119" s="100"/>
      <c r="N119" s="100"/>
      <c r="O119" s="100"/>
      <c r="P119" s="100"/>
      <c r="Q119" s="119"/>
      <c r="R119" s="119"/>
      <c r="S119" s="120"/>
      <c r="T119" s="102"/>
      <c r="U119" s="119"/>
      <c r="V119" s="100">
        <v>356.31</v>
      </c>
      <c r="W119">
        <v>1</v>
      </c>
    </row>
    <row r="120" ht="36" spans="1:22">
      <c r="A120" s="11">
        <v>103</v>
      </c>
      <c r="B120" s="42" t="s">
        <v>380</v>
      </c>
      <c r="C120" s="42" t="s">
        <v>381</v>
      </c>
      <c r="D120" s="14" t="s">
        <v>41</v>
      </c>
      <c r="E120" s="27" t="s">
        <v>50</v>
      </c>
      <c r="F120" s="18" t="s">
        <v>382</v>
      </c>
      <c r="G120" s="38" t="s">
        <v>43</v>
      </c>
      <c r="H120" s="27" t="s">
        <v>52</v>
      </c>
      <c r="I120" s="39">
        <v>56.77</v>
      </c>
      <c r="J120" s="11">
        <f t="shared" ref="J120:J128" si="10">K120+P120</f>
        <v>56.77</v>
      </c>
      <c r="K120" s="11">
        <f t="shared" ref="K120:K128" si="11">L120+M120+N120+O120</f>
        <v>56.77</v>
      </c>
      <c r="L120" s="112"/>
      <c r="M120" s="110">
        <v>56.77</v>
      </c>
      <c r="N120" s="110"/>
      <c r="O120" s="110"/>
      <c r="P120" s="48"/>
      <c r="Q120" s="46" t="s">
        <v>35</v>
      </c>
      <c r="R120" s="21" t="s">
        <v>36</v>
      </c>
      <c r="S120" s="120"/>
      <c r="T120" s="18" t="s">
        <v>338</v>
      </c>
      <c r="U120" s="18" t="s">
        <v>338</v>
      </c>
      <c r="V120" s="11" t="s">
        <v>53</v>
      </c>
    </row>
    <row r="121" ht="36" spans="1:22">
      <c r="A121" s="27">
        <v>104</v>
      </c>
      <c r="B121" s="42" t="s">
        <v>383</v>
      </c>
      <c r="C121" s="42" t="s">
        <v>384</v>
      </c>
      <c r="D121" s="14" t="s">
        <v>41</v>
      </c>
      <c r="E121" s="27" t="s">
        <v>50</v>
      </c>
      <c r="F121" s="18" t="s">
        <v>382</v>
      </c>
      <c r="G121" s="38" t="s">
        <v>43</v>
      </c>
      <c r="H121" s="27" t="s">
        <v>52</v>
      </c>
      <c r="I121" s="39">
        <v>26.97</v>
      </c>
      <c r="J121" s="11">
        <f t="shared" si="10"/>
        <v>26.97</v>
      </c>
      <c r="K121" s="11">
        <f t="shared" si="11"/>
        <v>26.97</v>
      </c>
      <c r="L121" s="114"/>
      <c r="M121" s="115">
        <v>26.97</v>
      </c>
      <c r="N121" s="115"/>
      <c r="O121" s="115"/>
      <c r="P121" s="116"/>
      <c r="Q121" s="46" t="s">
        <v>35</v>
      </c>
      <c r="R121" s="21" t="s">
        <v>36</v>
      </c>
      <c r="S121" s="120"/>
      <c r="T121" s="18" t="s">
        <v>338</v>
      </c>
      <c r="U121" s="18" t="s">
        <v>338</v>
      </c>
      <c r="V121" s="11" t="s">
        <v>53</v>
      </c>
    </row>
    <row r="122" ht="36" spans="1:22">
      <c r="A122" s="11">
        <v>105</v>
      </c>
      <c r="B122" s="42" t="s">
        <v>385</v>
      </c>
      <c r="C122" s="42" t="s">
        <v>386</v>
      </c>
      <c r="D122" s="14" t="s">
        <v>41</v>
      </c>
      <c r="E122" s="27" t="s">
        <v>50</v>
      </c>
      <c r="F122" s="18" t="s">
        <v>382</v>
      </c>
      <c r="G122" s="38" t="s">
        <v>43</v>
      </c>
      <c r="H122" s="27" t="s">
        <v>52</v>
      </c>
      <c r="I122" s="39">
        <v>32.95</v>
      </c>
      <c r="J122" s="11">
        <f t="shared" si="10"/>
        <v>32.95</v>
      </c>
      <c r="K122" s="11">
        <f t="shared" si="11"/>
        <v>32.95</v>
      </c>
      <c r="L122" s="112"/>
      <c r="M122" s="110">
        <v>32.95</v>
      </c>
      <c r="N122" s="110"/>
      <c r="O122" s="110"/>
      <c r="P122" s="48"/>
      <c r="Q122" s="46" t="s">
        <v>35</v>
      </c>
      <c r="R122" s="21" t="s">
        <v>36</v>
      </c>
      <c r="S122" s="120"/>
      <c r="T122" s="18" t="s">
        <v>338</v>
      </c>
      <c r="U122" s="18" t="s">
        <v>338</v>
      </c>
      <c r="V122" s="11" t="s">
        <v>53</v>
      </c>
    </row>
    <row r="123" ht="36" spans="1:22">
      <c r="A123" s="27">
        <v>106</v>
      </c>
      <c r="B123" s="42" t="s">
        <v>387</v>
      </c>
      <c r="C123" s="42" t="s">
        <v>388</v>
      </c>
      <c r="D123" s="14" t="s">
        <v>41</v>
      </c>
      <c r="E123" s="27" t="s">
        <v>50</v>
      </c>
      <c r="F123" s="18" t="s">
        <v>382</v>
      </c>
      <c r="G123" s="38" t="s">
        <v>43</v>
      </c>
      <c r="H123" s="27" t="s">
        <v>52</v>
      </c>
      <c r="I123" s="39">
        <v>64.03</v>
      </c>
      <c r="J123" s="11">
        <f t="shared" si="10"/>
        <v>64.03</v>
      </c>
      <c r="K123" s="11">
        <f t="shared" si="11"/>
        <v>64.03</v>
      </c>
      <c r="L123" s="112"/>
      <c r="M123" s="110">
        <v>64.03</v>
      </c>
      <c r="N123" s="113"/>
      <c r="O123" s="113"/>
      <c r="P123" s="48"/>
      <c r="Q123" s="46" t="s">
        <v>35</v>
      </c>
      <c r="R123" s="21" t="s">
        <v>36</v>
      </c>
      <c r="S123" s="120"/>
      <c r="T123" s="18" t="s">
        <v>338</v>
      </c>
      <c r="U123" s="18" t="s">
        <v>338</v>
      </c>
      <c r="V123" s="11" t="s">
        <v>53</v>
      </c>
    </row>
    <row r="124" ht="36" spans="1:22">
      <c r="A124" s="11">
        <v>107</v>
      </c>
      <c r="B124" s="42" t="s">
        <v>389</v>
      </c>
      <c r="C124" s="42" t="s">
        <v>390</v>
      </c>
      <c r="D124" s="14" t="s">
        <v>41</v>
      </c>
      <c r="E124" s="27" t="s">
        <v>50</v>
      </c>
      <c r="F124" s="18" t="s">
        <v>382</v>
      </c>
      <c r="G124" s="38" t="s">
        <v>43</v>
      </c>
      <c r="H124" s="27" t="s">
        <v>52</v>
      </c>
      <c r="I124" s="39">
        <v>39.45</v>
      </c>
      <c r="J124" s="11">
        <f t="shared" si="10"/>
        <v>39.45</v>
      </c>
      <c r="K124" s="11">
        <f t="shared" si="11"/>
        <v>39.45</v>
      </c>
      <c r="L124" s="112"/>
      <c r="M124" s="110">
        <v>39.45</v>
      </c>
      <c r="N124" s="110"/>
      <c r="O124" s="110"/>
      <c r="P124" s="48"/>
      <c r="Q124" s="46" t="s">
        <v>35</v>
      </c>
      <c r="R124" s="21" t="s">
        <v>36</v>
      </c>
      <c r="S124" s="120"/>
      <c r="T124" s="18" t="s">
        <v>338</v>
      </c>
      <c r="U124" s="18" t="s">
        <v>338</v>
      </c>
      <c r="V124" s="11" t="s">
        <v>53</v>
      </c>
    </row>
    <row r="125" ht="36" spans="1:22">
      <c r="A125" s="27">
        <v>108</v>
      </c>
      <c r="B125" s="42" t="s">
        <v>391</v>
      </c>
      <c r="C125" s="42" t="s">
        <v>392</v>
      </c>
      <c r="D125" s="14" t="s">
        <v>41</v>
      </c>
      <c r="E125" s="27" t="s">
        <v>50</v>
      </c>
      <c r="F125" s="18" t="s">
        <v>382</v>
      </c>
      <c r="G125" s="38" t="s">
        <v>43</v>
      </c>
      <c r="H125" s="27" t="s">
        <v>52</v>
      </c>
      <c r="I125" s="39">
        <v>5.05</v>
      </c>
      <c r="J125" s="11">
        <f t="shared" si="10"/>
        <v>5.05</v>
      </c>
      <c r="K125" s="11">
        <f t="shared" si="11"/>
        <v>5.05</v>
      </c>
      <c r="L125" s="112"/>
      <c r="M125" s="110">
        <v>5.05</v>
      </c>
      <c r="N125" s="110"/>
      <c r="O125" s="110"/>
      <c r="P125" s="48"/>
      <c r="Q125" s="46" t="s">
        <v>35</v>
      </c>
      <c r="R125" s="21" t="s">
        <v>36</v>
      </c>
      <c r="S125" s="120"/>
      <c r="T125" s="18" t="s">
        <v>338</v>
      </c>
      <c r="U125" s="18" t="s">
        <v>338</v>
      </c>
      <c r="V125" s="11" t="s">
        <v>53</v>
      </c>
    </row>
    <row r="126" ht="36" spans="1:22">
      <c r="A126" s="11">
        <v>109</v>
      </c>
      <c r="B126" s="42" t="s">
        <v>393</v>
      </c>
      <c r="C126" s="42" t="s">
        <v>394</v>
      </c>
      <c r="D126" s="14" t="s">
        <v>41</v>
      </c>
      <c r="E126" s="27" t="s">
        <v>50</v>
      </c>
      <c r="F126" s="18" t="s">
        <v>395</v>
      </c>
      <c r="G126" s="38" t="s">
        <v>43</v>
      </c>
      <c r="H126" s="27" t="s">
        <v>52</v>
      </c>
      <c r="I126" s="39">
        <v>30.54</v>
      </c>
      <c r="J126" s="11">
        <f t="shared" si="10"/>
        <v>30.54</v>
      </c>
      <c r="K126" s="11">
        <f t="shared" si="11"/>
        <v>30.54</v>
      </c>
      <c r="L126" s="113"/>
      <c r="M126" s="110">
        <v>30.54</v>
      </c>
      <c r="N126" s="113"/>
      <c r="O126" s="113"/>
      <c r="P126" s="48"/>
      <c r="Q126" s="46" t="s">
        <v>35</v>
      </c>
      <c r="R126" s="21" t="s">
        <v>36</v>
      </c>
      <c r="S126" s="120"/>
      <c r="T126" s="18" t="s">
        <v>338</v>
      </c>
      <c r="U126" s="18" t="s">
        <v>338</v>
      </c>
      <c r="V126" s="11" t="s">
        <v>53</v>
      </c>
    </row>
    <row r="127" ht="36" spans="1:22">
      <c r="A127" s="27">
        <v>110</v>
      </c>
      <c r="B127" s="42" t="s">
        <v>396</v>
      </c>
      <c r="C127" s="42" t="s">
        <v>397</v>
      </c>
      <c r="D127" s="14" t="s">
        <v>41</v>
      </c>
      <c r="E127" s="27" t="s">
        <v>50</v>
      </c>
      <c r="F127" s="18" t="s">
        <v>395</v>
      </c>
      <c r="G127" s="38" t="s">
        <v>43</v>
      </c>
      <c r="H127" s="27" t="s">
        <v>52</v>
      </c>
      <c r="I127" s="39">
        <v>86.35</v>
      </c>
      <c r="J127" s="11">
        <f t="shared" si="10"/>
        <v>86.35</v>
      </c>
      <c r="K127" s="11">
        <f t="shared" si="11"/>
        <v>86.35</v>
      </c>
      <c r="L127" s="110"/>
      <c r="M127" s="110">
        <v>86.35</v>
      </c>
      <c r="N127" s="110"/>
      <c r="O127" s="110"/>
      <c r="P127" s="48"/>
      <c r="Q127" s="46" t="s">
        <v>35</v>
      </c>
      <c r="R127" s="21" t="s">
        <v>36</v>
      </c>
      <c r="S127" s="120"/>
      <c r="T127" s="18" t="s">
        <v>338</v>
      </c>
      <c r="U127" s="18" t="s">
        <v>338</v>
      </c>
      <c r="V127" s="11" t="s">
        <v>53</v>
      </c>
    </row>
    <row r="128" ht="36" spans="1:22">
      <c r="A128" s="11">
        <v>111</v>
      </c>
      <c r="B128" s="42" t="s">
        <v>398</v>
      </c>
      <c r="C128" s="42" t="s">
        <v>399</v>
      </c>
      <c r="D128" s="14" t="s">
        <v>41</v>
      </c>
      <c r="E128" s="27" t="s">
        <v>50</v>
      </c>
      <c r="F128" s="18" t="s">
        <v>395</v>
      </c>
      <c r="G128" s="38" t="s">
        <v>43</v>
      </c>
      <c r="H128" s="27" t="s">
        <v>52</v>
      </c>
      <c r="I128" s="39">
        <v>14.2</v>
      </c>
      <c r="J128" s="11">
        <f t="shared" si="10"/>
        <v>14.2</v>
      </c>
      <c r="K128" s="11">
        <f t="shared" si="11"/>
        <v>14.2</v>
      </c>
      <c r="L128" s="110"/>
      <c r="M128" s="110">
        <v>14.2</v>
      </c>
      <c r="N128" s="110"/>
      <c r="O128" s="110"/>
      <c r="P128" s="48"/>
      <c r="Q128" s="46" t="s">
        <v>35</v>
      </c>
      <c r="R128" s="21" t="s">
        <v>36</v>
      </c>
      <c r="S128" s="120"/>
      <c r="T128" s="18" t="s">
        <v>338</v>
      </c>
      <c r="U128" s="18" t="s">
        <v>338</v>
      </c>
      <c r="V128" s="11" t="s">
        <v>53</v>
      </c>
    </row>
    <row r="129" ht="20" customHeight="1" spans="1:23">
      <c r="A129" s="100"/>
      <c r="B129" s="100"/>
      <c r="C129" s="101" t="s">
        <v>400</v>
      </c>
      <c r="D129" s="100"/>
      <c r="E129" s="100"/>
      <c r="F129" s="100"/>
      <c r="G129" s="102"/>
      <c r="H129" s="102"/>
      <c r="I129" s="102"/>
      <c r="J129" s="100"/>
      <c r="K129" s="100"/>
      <c r="L129" s="100"/>
      <c r="M129" s="100"/>
      <c r="N129" s="100"/>
      <c r="O129" s="100"/>
      <c r="P129" s="100"/>
      <c r="Q129" s="119"/>
      <c r="R129" s="119"/>
      <c r="S129" s="120"/>
      <c r="T129" s="102"/>
      <c r="U129" s="119"/>
      <c r="V129" s="100">
        <v>102.42</v>
      </c>
      <c r="W129">
        <v>1</v>
      </c>
    </row>
    <row r="130" ht="60" spans="1:22">
      <c r="A130" s="11">
        <v>112</v>
      </c>
      <c r="B130" s="42" t="s">
        <v>401</v>
      </c>
      <c r="C130" s="42" t="s">
        <v>402</v>
      </c>
      <c r="D130" s="14" t="s">
        <v>41</v>
      </c>
      <c r="E130" s="27" t="s">
        <v>50</v>
      </c>
      <c r="F130" s="18" t="s">
        <v>403</v>
      </c>
      <c r="G130" s="38" t="s">
        <v>33</v>
      </c>
      <c r="H130" s="27" t="s">
        <v>52</v>
      </c>
      <c r="I130" s="39">
        <v>39.82</v>
      </c>
      <c r="J130" s="11">
        <f t="shared" ref="J130:J135" si="12">K130+P130</f>
        <v>39.82</v>
      </c>
      <c r="K130" s="11">
        <f t="shared" ref="K130:K135" si="13">L130+M130+N130+O130</f>
        <v>39.82</v>
      </c>
      <c r="L130" s="110">
        <v>39.82</v>
      </c>
      <c r="M130" s="110"/>
      <c r="N130" s="110"/>
      <c r="O130" s="110"/>
      <c r="P130" s="48"/>
      <c r="Q130" s="46" t="s">
        <v>35</v>
      </c>
      <c r="R130" s="21" t="s">
        <v>36</v>
      </c>
      <c r="S130" s="120"/>
      <c r="T130" s="18" t="s">
        <v>338</v>
      </c>
      <c r="U130" s="18" t="s">
        <v>338</v>
      </c>
      <c r="V130" s="11" t="s">
        <v>53</v>
      </c>
    </row>
    <row r="131" ht="36" spans="1:22">
      <c r="A131" s="27">
        <v>113</v>
      </c>
      <c r="B131" s="42" t="s">
        <v>404</v>
      </c>
      <c r="C131" s="42" t="s">
        <v>405</v>
      </c>
      <c r="D131" s="14" t="s">
        <v>41</v>
      </c>
      <c r="E131" s="27" t="s">
        <v>50</v>
      </c>
      <c r="F131" s="18" t="s">
        <v>403</v>
      </c>
      <c r="G131" s="38" t="s">
        <v>33</v>
      </c>
      <c r="H131" s="27" t="s">
        <v>52</v>
      </c>
      <c r="I131" s="39">
        <v>5.67</v>
      </c>
      <c r="J131" s="11">
        <f t="shared" si="12"/>
        <v>5.67</v>
      </c>
      <c r="K131" s="11">
        <f t="shared" si="13"/>
        <v>5.67</v>
      </c>
      <c r="L131" s="110">
        <v>5.67</v>
      </c>
      <c r="M131" s="110"/>
      <c r="N131" s="110"/>
      <c r="O131" s="110"/>
      <c r="P131" s="48"/>
      <c r="Q131" s="46" t="s">
        <v>35</v>
      </c>
      <c r="R131" s="21" t="s">
        <v>36</v>
      </c>
      <c r="S131" s="120"/>
      <c r="T131" s="18" t="s">
        <v>338</v>
      </c>
      <c r="U131" s="18" t="s">
        <v>338</v>
      </c>
      <c r="V131" s="11" t="s">
        <v>53</v>
      </c>
    </row>
    <row r="132" ht="36" spans="1:22">
      <c r="A132" s="11">
        <v>114</v>
      </c>
      <c r="B132" s="42" t="s">
        <v>406</v>
      </c>
      <c r="C132" s="42" t="s">
        <v>407</v>
      </c>
      <c r="D132" s="14" t="s">
        <v>41</v>
      </c>
      <c r="E132" s="27" t="s">
        <v>50</v>
      </c>
      <c r="F132" s="18" t="s">
        <v>403</v>
      </c>
      <c r="G132" s="38" t="s">
        <v>33</v>
      </c>
      <c r="H132" s="27" t="s">
        <v>52</v>
      </c>
      <c r="I132" s="39">
        <v>6.17</v>
      </c>
      <c r="J132" s="11">
        <f t="shared" si="12"/>
        <v>6.17</v>
      </c>
      <c r="K132" s="11">
        <f t="shared" si="13"/>
        <v>6.17</v>
      </c>
      <c r="L132" s="110">
        <v>6.17</v>
      </c>
      <c r="M132" s="113"/>
      <c r="N132" s="113"/>
      <c r="O132" s="113"/>
      <c r="P132" s="48"/>
      <c r="Q132" s="46" t="s">
        <v>35</v>
      </c>
      <c r="R132" s="21" t="s">
        <v>36</v>
      </c>
      <c r="S132" s="120"/>
      <c r="T132" s="18" t="s">
        <v>338</v>
      </c>
      <c r="U132" s="18" t="s">
        <v>338</v>
      </c>
      <c r="V132" s="11" t="s">
        <v>53</v>
      </c>
    </row>
    <row r="133" ht="36" spans="1:22">
      <c r="A133" s="27">
        <v>115</v>
      </c>
      <c r="B133" s="42" t="s">
        <v>408</v>
      </c>
      <c r="C133" s="42" t="s">
        <v>409</v>
      </c>
      <c r="D133" s="14" t="s">
        <v>41</v>
      </c>
      <c r="E133" s="27" t="s">
        <v>50</v>
      </c>
      <c r="F133" s="18" t="s">
        <v>410</v>
      </c>
      <c r="G133" s="38" t="s">
        <v>33</v>
      </c>
      <c r="H133" s="27" t="s">
        <v>52</v>
      </c>
      <c r="I133" s="39">
        <v>11.99</v>
      </c>
      <c r="J133" s="11">
        <f t="shared" si="12"/>
        <v>11.99</v>
      </c>
      <c r="K133" s="11">
        <f t="shared" si="13"/>
        <v>11.99</v>
      </c>
      <c r="L133" s="110">
        <v>11.99</v>
      </c>
      <c r="M133" s="110"/>
      <c r="N133" s="110"/>
      <c r="O133" s="110"/>
      <c r="P133" s="48"/>
      <c r="Q133" s="46" t="s">
        <v>35</v>
      </c>
      <c r="R133" s="21" t="s">
        <v>36</v>
      </c>
      <c r="S133" s="120"/>
      <c r="T133" s="18" t="s">
        <v>338</v>
      </c>
      <c r="U133" s="18" t="s">
        <v>338</v>
      </c>
      <c r="V133" s="11" t="s">
        <v>53</v>
      </c>
    </row>
    <row r="134" ht="36" spans="1:22">
      <c r="A134" s="11">
        <v>116</v>
      </c>
      <c r="B134" s="42" t="s">
        <v>411</v>
      </c>
      <c r="C134" s="42" t="s">
        <v>412</v>
      </c>
      <c r="D134" s="14" t="s">
        <v>41</v>
      </c>
      <c r="E134" s="27" t="s">
        <v>50</v>
      </c>
      <c r="F134" s="18" t="s">
        <v>188</v>
      </c>
      <c r="G134" s="38" t="s">
        <v>33</v>
      </c>
      <c r="H134" s="27" t="s">
        <v>52</v>
      </c>
      <c r="I134" s="39">
        <v>10.56</v>
      </c>
      <c r="J134" s="11">
        <f t="shared" si="12"/>
        <v>10.56</v>
      </c>
      <c r="K134" s="11">
        <f t="shared" si="13"/>
        <v>10.56</v>
      </c>
      <c r="L134" s="110">
        <v>10.56</v>
      </c>
      <c r="M134" s="110"/>
      <c r="N134" s="110"/>
      <c r="O134" s="110"/>
      <c r="P134" s="48"/>
      <c r="Q134" s="46" t="s">
        <v>35</v>
      </c>
      <c r="R134" s="21" t="s">
        <v>36</v>
      </c>
      <c r="S134" s="120"/>
      <c r="T134" s="18" t="s">
        <v>338</v>
      </c>
      <c r="U134" s="18" t="s">
        <v>338</v>
      </c>
      <c r="V134" s="11" t="s">
        <v>53</v>
      </c>
    </row>
    <row r="135" ht="36" spans="1:22">
      <c r="A135" s="27">
        <v>117</v>
      </c>
      <c r="B135" s="42" t="s">
        <v>413</v>
      </c>
      <c r="C135" s="42" t="s">
        <v>414</v>
      </c>
      <c r="D135" s="14" t="s">
        <v>41</v>
      </c>
      <c r="E135" s="27" t="s">
        <v>50</v>
      </c>
      <c r="F135" s="18" t="s">
        <v>415</v>
      </c>
      <c r="G135" s="38" t="s">
        <v>33</v>
      </c>
      <c r="H135" s="27" t="s">
        <v>52</v>
      </c>
      <c r="I135" s="39">
        <v>28.21</v>
      </c>
      <c r="J135" s="11">
        <f t="shared" si="12"/>
        <v>28.21</v>
      </c>
      <c r="K135" s="11">
        <f t="shared" si="13"/>
        <v>28.21</v>
      </c>
      <c r="L135" s="110">
        <v>28.21</v>
      </c>
      <c r="M135" s="110"/>
      <c r="N135" s="110"/>
      <c r="O135" s="110"/>
      <c r="P135" s="48"/>
      <c r="Q135" s="46" t="s">
        <v>35</v>
      </c>
      <c r="R135" s="21" t="s">
        <v>36</v>
      </c>
      <c r="S135" s="120"/>
      <c r="T135" s="18" t="s">
        <v>338</v>
      </c>
      <c r="U135" s="18" t="s">
        <v>338</v>
      </c>
      <c r="V135" s="11" t="s">
        <v>53</v>
      </c>
    </row>
    <row r="136" ht="20" customHeight="1" spans="1:23">
      <c r="A136" s="100"/>
      <c r="B136" s="100"/>
      <c r="C136" s="101" t="s">
        <v>416</v>
      </c>
      <c r="D136" s="100"/>
      <c r="E136" s="100"/>
      <c r="F136" s="100"/>
      <c r="G136" s="102"/>
      <c r="H136" s="102"/>
      <c r="I136" s="102"/>
      <c r="J136" s="100"/>
      <c r="K136" s="100"/>
      <c r="L136" s="100"/>
      <c r="M136" s="100"/>
      <c r="N136" s="100"/>
      <c r="O136" s="100"/>
      <c r="P136" s="100"/>
      <c r="Q136" s="119"/>
      <c r="R136" s="119"/>
      <c r="S136" s="120"/>
      <c r="T136" s="102"/>
      <c r="U136" s="119"/>
      <c r="V136" s="100">
        <v>259.72</v>
      </c>
      <c r="W136">
        <v>1</v>
      </c>
    </row>
    <row r="137" ht="60" spans="1:22">
      <c r="A137" s="11">
        <v>118</v>
      </c>
      <c r="B137" s="42" t="s">
        <v>417</v>
      </c>
      <c r="C137" s="42" t="s">
        <v>418</v>
      </c>
      <c r="D137" s="14" t="s">
        <v>41</v>
      </c>
      <c r="E137" s="27" t="s">
        <v>50</v>
      </c>
      <c r="F137" s="18" t="s">
        <v>419</v>
      </c>
      <c r="G137" s="38" t="s">
        <v>33</v>
      </c>
      <c r="H137" s="27" t="s">
        <v>52</v>
      </c>
      <c r="I137" s="39">
        <v>55.56</v>
      </c>
      <c r="J137" s="11">
        <f t="shared" ref="J137:J147" si="14">K137+P137</f>
        <v>55.56</v>
      </c>
      <c r="K137" s="11">
        <f t="shared" ref="K137:K147" si="15">L137+M137+N137+O137</f>
        <v>55.56</v>
      </c>
      <c r="L137" s="110"/>
      <c r="M137" s="110">
        <v>55.56</v>
      </c>
      <c r="N137" s="110"/>
      <c r="O137" s="110"/>
      <c r="P137" s="48"/>
      <c r="Q137" s="46" t="s">
        <v>35</v>
      </c>
      <c r="R137" s="21" t="s">
        <v>36</v>
      </c>
      <c r="S137" s="120"/>
      <c r="T137" s="18" t="s">
        <v>338</v>
      </c>
      <c r="U137" s="18" t="s">
        <v>338</v>
      </c>
      <c r="V137" s="11" t="s">
        <v>53</v>
      </c>
    </row>
    <row r="138" ht="36" spans="1:22">
      <c r="A138" s="27">
        <v>119</v>
      </c>
      <c r="B138" s="42" t="s">
        <v>420</v>
      </c>
      <c r="C138" s="42" t="s">
        <v>421</v>
      </c>
      <c r="D138" s="14" t="s">
        <v>41</v>
      </c>
      <c r="E138" s="27" t="s">
        <v>50</v>
      </c>
      <c r="F138" s="18" t="s">
        <v>419</v>
      </c>
      <c r="G138" s="38" t="s">
        <v>33</v>
      </c>
      <c r="H138" s="27" t="s">
        <v>52</v>
      </c>
      <c r="I138" s="39">
        <v>26.23</v>
      </c>
      <c r="J138" s="11">
        <f t="shared" si="14"/>
        <v>26.23</v>
      </c>
      <c r="K138" s="11">
        <f t="shared" si="15"/>
        <v>26.23</v>
      </c>
      <c r="L138" s="110"/>
      <c r="M138" s="110">
        <v>26.23</v>
      </c>
      <c r="N138" s="110"/>
      <c r="O138" s="110"/>
      <c r="P138" s="48"/>
      <c r="Q138" s="46" t="s">
        <v>35</v>
      </c>
      <c r="R138" s="21" t="s">
        <v>36</v>
      </c>
      <c r="S138" s="120"/>
      <c r="T138" s="18" t="s">
        <v>338</v>
      </c>
      <c r="U138" s="18" t="s">
        <v>338</v>
      </c>
      <c r="V138" s="11" t="s">
        <v>53</v>
      </c>
    </row>
    <row r="139" ht="36" spans="1:22">
      <c r="A139" s="11">
        <v>120</v>
      </c>
      <c r="B139" s="42" t="s">
        <v>422</v>
      </c>
      <c r="C139" s="42" t="s">
        <v>423</v>
      </c>
      <c r="D139" s="14" t="s">
        <v>41</v>
      </c>
      <c r="E139" s="27" t="s">
        <v>50</v>
      </c>
      <c r="F139" s="18" t="s">
        <v>419</v>
      </c>
      <c r="G139" s="38" t="s">
        <v>33</v>
      </c>
      <c r="H139" s="27" t="s">
        <v>52</v>
      </c>
      <c r="I139" s="39">
        <v>31.25</v>
      </c>
      <c r="J139" s="11">
        <f t="shared" si="14"/>
        <v>31.25</v>
      </c>
      <c r="K139" s="11">
        <f t="shared" si="15"/>
        <v>31.25</v>
      </c>
      <c r="L139" s="110"/>
      <c r="M139" s="110">
        <v>31.25</v>
      </c>
      <c r="N139" s="110"/>
      <c r="O139" s="110"/>
      <c r="P139" s="48"/>
      <c r="Q139" s="46" t="s">
        <v>35</v>
      </c>
      <c r="R139" s="21" t="s">
        <v>36</v>
      </c>
      <c r="S139" s="120"/>
      <c r="T139" s="18" t="s">
        <v>338</v>
      </c>
      <c r="U139" s="18" t="s">
        <v>338</v>
      </c>
      <c r="V139" s="11" t="s">
        <v>53</v>
      </c>
    </row>
    <row r="140" ht="36" spans="1:22">
      <c r="A140" s="27">
        <v>121</v>
      </c>
      <c r="B140" s="42" t="s">
        <v>424</v>
      </c>
      <c r="C140" s="42" t="s">
        <v>425</v>
      </c>
      <c r="D140" s="14" t="s">
        <v>41</v>
      </c>
      <c r="E140" s="27" t="s">
        <v>50</v>
      </c>
      <c r="F140" s="18" t="s">
        <v>426</v>
      </c>
      <c r="G140" s="38" t="s">
        <v>33</v>
      </c>
      <c r="H140" s="27" t="s">
        <v>52</v>
      </c>
      <c r="I140" s="39">
        <v>7.55</v>
      </c>
      <c r="J140" s="11">
        <f t="shared" si="14"/>
        <v>7.55</v>
      </c>
      <c r="K140" s="11">
        <f t="shared" si="15"/>
        <v>7.55</v>
      </c>
      <c r="L140" s="110"/>
      <c r="M140" s="110">
        <v>7.55</v>
      </c>
      <c r="N140" s="110"/>
      <c r="O140" s="110"/>
      <c r="P140" s="48"/>
      <c r="Q140" s="46" t="s">
        <v>35</v>
      </c>
      <c r="R140" s="21" t="s">
        <v>36</v>
      </c>
      <c r="S140" s="120"/>
      <c r="T140" s="18" t="s">
        <v>338</v>
      </c>
      <c r="U140" s="18" t="s">
        <v>338</v>
      </c>
      <c r="V140" s="11" t="s">
        <v>53</v>
      </c>
    </row>
    <row r="141" ht="48" spans="1:22">
      <c r="A141" s="11">
        <v>122</v>
      </c>
      <c r="B141" s="42" t="s">
        <v>427</v>
      </c>
      <c r="C141" s="42" t="s">
        <v>428</v>
      </c>
      <c r="D141" s="14" t="s">
        <v>41</v>
      </c>
      <c r="E141" s="27" t="s">
        <v>50</v>
      </c>
      <c r="F141" s="18" t="s">
        <v>419</v>
      </c>
      <c r="G141" s="38" t="s">
        <v>33</v>
      </c>
      <c r="H141" s="27" t="s">
        <v>52</v>
      </c>
      <c r="I141" s="39">
        <v>31.06</v>
      </c>
      <c r="J141" s="11">
        <f t="shared" si="14"/>
        <v>31.06</v>
      </c>
      <c r="K141" s="11">
        <f t="shared" si="15"/>
        <v>31.06</v>
      </c>
      <c r="L141" s="110"/>
      <c r="M141" s="110">
        <v>31.06</v>
      </c>
      <c r="N141" s="110"/>
      <c r="O141" s="110"/>
      <c r="P141" s="48"/>
      <c r="Q141" s="46" t="s">
        <v>35</v>
      </c>
      <c r="R141" s="21" t="s">
        <v>36</v>
      </c>
      <c r="S141" s="120"/>
      <c r="T141" s="18" t="s">
        <v>338</v>
      </c>
      <c r="U141" s="18" t="s">
        <v>338</v>
      </c>
      <c r="V141" s="11" t="s">
        <v>53</v>
      </c>
    </row>
    <row r="142" ht="36" spans="1:22">
      <c r="A142" s="27">
        <v>123</v>
      </c>
      <c r="B142" s="42" t="s">
        <v>429</v>
      </c>
      <c r="C142" s="42" t="s">
        <v>430</v>
      </c>
      <c r="D142" s="14" t="s">
        <v>41</v>
      </c>
      <c r="E142" s="27" t="s">
        <v>50</v>
      </c>
      <c r="F142" s="18" t="s">
        <v>419</v>
      </c>
      <c r="G142" s="38" t="s">
        <v>33</v>
      </c>
      <c r="H142" s="27" t="s">
        <v>52</v>
      </c>
      <c r="I142" s="39">
        <v>10.2</v>
      </c>
      <c r="J142" s="11">
        <f t="shared" si="14"/>
        <v>10.2</v>
      </c>
      <c r="K142" s="11">
        <f t="shared" si="15"/>
        <v>10.2</v>
      </c>
      <c r="L142" s="110">
        <v>10.2</v>
      </c>
      <c r="M142" s="110"/>
      <c r="N142" s="110"/>
      <c r="O142" s="110"/>
      <c r="P142" s="48"/>
      <c r="Q142" s="46" t="s">
        <v>35</v>
      </c>
      <c r="R142" s="21" t="s">
        <v>36</v>
      </c>
      <c r="S142" s="120"/>
      <c r="T142" s="18" t="s">
        <v>338</v>
      </c>
      <c r="U142" s="18" t="s">
        <v>338</v>
      </c>
      <c r="V142" s="11" t="s">
        <v>53</v>
      </c>
    </row>
    <row r="143" ht="36" spans="1:22">
      <c r="A143" s="11">
        <v>124</v>
      </c>
      <c r="B143" s="42" t="s">
        <v>431</v>
      </c>
      <c r="C143" s="42" t="s">
        <v>432</v>
      </c>
      <c r="D143" s="14" t="s">
        <v>41</v>
      </c>
      <c r="E143" s="27" t="s">
        <v>50</v>
      </c>
      <c r="F143" s="18" t="s">
        <v>433</v>
      </c>
      <c r="G143" s="38" t="s">
        <v>33</v>
      </c>
      <c r="H143" s="27" t="s">
        <v>52</v>
      </c>
      <c r="I143" s="39">
        <v>37.39</v>
      </c>
      <c r="J143" s="11">
        <f t="shared" si="14"/>
        <v>37.39</v>
      </c>
      <c r="K143" s="11">
        <f t="shared" si="15"/>
        <v>37.39</v>
      </c>
      <c r="L143" s="110">
        <v>37.39</v>
      </c>
      <c r="M143" s="113"/>
      <c r="N143" s="113"/>
      <c r="O143" s="113"/>
      <c r="P143" s="48"/>
      <c r="Q143" s="46" t="s">
        <v>35</v>
      </c>
      <c r="R143" s="21" t="s">
        <v>36</v>
      </c>
      <c r="S143" s="120"/>
      <c r="T143" s="18" t="s">
        <v>338</v>
      </c>
      <c r="U143" s="18" t="s">
        <v>338</v>
      </c>
      <c r="V143" s="11" t="s">
        <v>53</v>
      </c>
    </row>
    <row r="144" ht="36" spans="1:22">
      <c r="A144" s="27">
        <v>125</v>
      </c>
      <c r="B144" s="42" t="s">
        <v>434</v>
      </c>
      <c r="C144" s="42" t="s">
        <v>435</v>
      </c>
      <c r="D144" s="14" t="s">
        <v>41</v>
      </c>
      <c r="E144" s="27" t="s">
        <v>50</v>
      </c>
      <c r="F144" s="18" t="s">
        <v>419</v>
      </c>
      <c r="G144" s="38" t="s">
        <v>33</v>
      </c>
      <c r="H144" s="27" t="s">
        <v>52</v>
      </c>
      <c r="I144" s="39">
        <v>25.67</v>
      </c>
      <c r="J144" s="11">
        <f t="shared" si="14"/>
        <v>25.67</v>
      </c>
      <c r="K144" s="11">
        <f t="shared" si="15"/>
        <v>25.67</v>
      </c>
      <c r="L144" s="110">
        <v>25.67</v>
      </c>
      <c r="M144" s="110"/>
      <c r="N144" s="110"/>
      <c r="O144" s="110"/>
      <c r="P144" s="48"/>
      <c r="Q144" s="46" t="s">
        <v>35</v>
      </c>
      <c r="R144" s="21" t="s">
        <v>36</v>
      </c>
      <c r="S144" s="120"/>
      <c r="T144" s="18" t="s">
        <v>338</v>
      </c>
      <c r="U144" s="18" t="s">
        <v>338</v>
      </c>
      <c r="V144" s="11" t="s">
        <v>53</v>
      </c>
    </row>
    <row r="145" ht="36" spans="1:22">
      <c r="A145" s="11">
        <v>126</v>
      </c>
      <c r="B145" s="42" t="s">
        <v>436</v>
      </c>
      <c r="C145" s="42" t="s">
        <v>437</v>
      </c>
      <c r="D145" s="14" t="s">
        <v>41</v>
      </c>
      <c r="E145" s="27" t="s">
        <v>50</v>
      </c>
      <c r="F145" s="18" t="s">
        <v>438</v>
      </c>
      <c r="G145" s="38" t="s">
        <v>33</v>
      </c>
      <c r="H145" s="27" t="s">
        <v>52</v>
      </c>
      <c r="I145" s="39">
        <v>2.2</v>
      </c>
      <c r="J145" s="11">
        <f t="shared" si="14"/>
        <v>2.2</v>
      </c>
      <c r="K145" s="11">
        <f t="shared" si="15"/>
        <v>2.2</v>
      </c>
      <c r="L145" s="110"/>
      <c r="M145" s="110">
        <v>2.2</v>
      </c>
      <c r="N145" s="110"/>
      <c r="O145" s="110"/>
      <c r="P145" s="48"/>
      <c r="Q145" s="46" t="s">
        <v>35</v>
      </c>
      <c r="R145" s="21" t="s">
        <v>36</v>
      </c>
      <c r="S145" s="120"/>
      <c r="T145" s="18" t="s">
        <v>338</v>
      </c>
      <c r="U145" s="18" t="s">
        <v>338</v>
      </c>
      <c r="V145" s="11" t="s">
        <v>53</v>
      </c>
    </row>
    <row r="146" ht="36" spans="1:22">
      <c r="A146" s="27">
        <v>127</v>
      </c>
      <c r="B146" s="42" t="s">
        <v>439</v>
      </c>
      <c r="C146" s="42" t="s">
        <v>440</v>
      </c>
      <c r="D146" s="14" t="s">
        <v>41</v>
      </c>
      <c r="E146" s="27" t="s">
        <v>50</v>
      </c>
      <c r="F146" s="18" t="s">
        <v>438</v>
      </c>
      <c r="G146" s="38" t="s">
        <v>33</v>
      </c>
      <c r="H146" s="27" t="s">
        <v>52</v>
      </c>
      <c r="I146" s="39">
        <v>32.07</v>
      </c>
      <c r="J146" s="11">
        <f t="shared" si="14"/>
        <v>32.07</v>
      </c>
      <c r="K146" s="11">
        <f t="shared" si="15"/>
        <v>32.07</v>
      </c>
      <c r="L146" s="110"/>
      <c r="M146" s="110">
        <v>32.07</v>
      </c>
      <c r="N146" s="110"/>
      <c r="O146" s="110"/>
      <c r="P146" s="48"/>
      <c r="Q146" s="46" t="s">
        <v>35</v>
      </c>
      <c r="R146" s="21" t="s">
        <v>36</v>
      </c>
      <c r="S146" s="120"/>
      <c r="T146" s="18" t="s">
        <v>338</v>
      </c>
      <c r="U146" s="18" t="s">
        <v>338</v>
      </c>
      <c r="V146" s="11" t="s">
        <v>53</v>
      </c>
    </row>
    <row r="147" ht="36" spans="1:22">
      <c r="A147" s="11">
        <v>128</v>
      </c>
      <c r="B147" s="42" t="s">
        <v>441</v>
      </c>
      <c r="C147" s="42" t="s">
        <v>442</v>
      </c>
      <c r="D147" s="14" t="s">
        <v>41</v>
      </c>
      <c r="E147" s="27" t="s">
        <v>50</v>
      </c>
      <c r="F147" s="18" t="s">
        <v>438</v>
      </c>
      <c r="G147" s="38" t="s">
        <v>33</v>
      </c>
      <c r="H147" s="27" t="s">
        <v>52</v>
      </c>
      <c r="I147" s="39">
        <v>0.54</v>
      </c>
      <c r="J147" s="11">
        <f t="shared" si="14"/>
        <v>0.54</v>
      </c>
      <c r="K147" s="11">
        <f t="shared" si="15"/>
        <v>0.54</v>
      </c>
      <c r="L147" s="110"/>
      <c r="M147" s="110">
        <v>0.54</v>
      </c>
      <c r="N147" s="110"/>
      <c r="O147" s="110"/>
      <c r="P147" s="48"/>
      <c r="Q147" s="46" t="s">
        <v>35</v>
      </c>
      <c r="R147" s="21" t="s">
        <v>36</v>
      </c>
      <c r="S147" s="120"/>
      <c r="T147" s="18" t="s">
        <v>338</v>
      </c>
      <c r="U147" s="18" t="s">
        <v>338</v>
      </c>
      <c r="V147" s="11" t="s">
        <v>53</v>
      </c>
    </row>
    <row r="148" ht="20" customHeight="1" spans="1:23">
      <c r="A148" s="100"/>
      <c r="B148" s="100"/>
      <c r="C148" s="101" t="s">
        <v>443</v>
      </c>
      <c r="D148" s="100"/>
      <c r="E148" s="100"/>
      <c r="F148" s="100"/>
      <c r="G148" s="102"/>
      <c r="H148" s="102"/>
      <c r="I148" s="102"/>
      <c r="J148" s="100"/>
      <c r="K148" s="100"/>
      <c r="L148" s="100"/>
      <c r="M148" s="100"/>
      <c r="N148" s="100"/>
      <c r="O148" s="100"/>
      <c r="P148" s="100"/>
      <c r="Q148" s="119"/>
      <c r="R148" s="119"/>
      <c r="S148" s="120"/>
      <c r="T148" s="102"/>
      <c r="U148" s="119"/>
      <c r="V148" s="100">
        <v>332.67</v>
      </c>
      <c r="W148">
        <v>1</v>
      </c>
    </row>
    <row r="149" ht="60" spans="1:22">
      <c r="A149" s="27">
        <v>129</v>
      </c>
      <c r="B149" s="42" t="s">
        <v>444</v>
      </c>
      <c r="C149" s="42" t="s">
        <v>445</v>
      </c>
      <c r="D149" s="14" t="s">
        <v>41</v>
      </c>
      <c r="E149" s="27" t="s">
        <v>50</v>
      </c>
      <c r="F149" s="18" t="s">
        <v>426</v>
      </c>
      <c r="G149" s="38" t="s">
        <v>33</v>
      </c>
      <c r="H149" s="27" t="s">
        <v>52</v>
      </c>
      <c r="I149" s="39">
        <v>85.66</v>
      </c>
      <c r="J149" s="11">
        <f t="shared" ref="J149:J161" si="16">K149+P149</f>
        <v>85.66</v>
      </c>
      <c r="K149" s="11">
        <f t="shared" ref="K149:K161" si="17">L149+M149+N149+O149</f>
        <v>85.66</v>
      </c>
      <c r="L149" s="110">
        <v>85.66</v>
      </c>
      <c r="M149" s="110"/>
      <c r="N149" s="110"/>
      <c r="O149" s="110"/>
      <c r="P149" s="48"/>
      <c r="Q149" s="46" t="s">
        <v>35</v>
      </c>
      <c r="R149" s="21" t="s">
        <v>36</v>
      </c>
      <c r="S149" s="120"/>
      <c r="T149" s="18" t="s">
        <v>338</v>
      </c>
      <c r="U149" s="18" t="s">
        <v>338</v>
      </c>
      <c r="V149" s="11" t="s">
        <v>53</v>
      </c>
    </row>
    <row r="150" ht="36" spans="1:22">
      <c r="A150" s="11">
        <v>130</v>
      </c>
      <c r="B150" s="42" t="s">
        <v>446</v>
      </c>
      <c r="C150" s="42" t="s">
        <v>447</v>
      </c>
      <c r="D150" s="14" t="s">
        <v>41</v>
      </c>
      <c r="E150" s="27" t="s">
        <v>50</v>
      </c>
      <c r="F150" s="18" t="s">
        <v>448</v>
      </c>
      <c r="G150" s="38" t="s">
        <v>33</v>
      </c>
      <c r="H150" s="27" t="s">
        <v>52</v>
      </c>
      <c r="I150" s="39">
        <v>74.08</v>
      </c>
      <c r="J150" s="11">
        <f t="shared" si="16"/>
        <v>74.08</v>
      </c>
      <c r="K150" s="11">
        <f t="shared" si="17"/>
        <v>74.08</v>
      </c>
      <c r="L150" s="110">
        <v>74.08</v>
      </c>
      <c r="M150" s="113"/>
      <c r="N150" s="113"/>
      <c r="O150" s="113"/>
      <c r="P150" s="48"/>
      <c r="Q150" s="46" t="s">
        <v>35</v>
      </c>
      <c r="R150" s="21" t="s">
        <v>36</v>
      </c>
      <c r="S150" s="120"/>
      <c r="T150" s="18" t="s">
        <v>338</v>
      </c>
      <c r="U150" s="18" t="s">
        <v>338</v>
      </c>
      <c r="V150" s="11" t="s">
        <v>53</v>
      </c>
    </row>
    <row r="151" ht="36" spans="1:22">
      <c r="A151" s="27">
        <v>131</v>
      </c>
      <c r="B151" s="42" t="s">
        <v>449</v>
      </c>
      <c r="C151" s="42" t="s">
        <v>450</v>
      </c>
      <c r="D151" s="14" t="s">
        <v>41</v>
      </c>
      <c r="E151" s="27" t="s">
        <v>50</v>
      </c>
      <c r="F151" s="18" t="s">
        <v>448</v>
      </c>
      <c r="G151" s="38" t="s">
        <v>33</v>
      </c>
      <c r="H151" s="27" t="s">
        <v>52</v>
      </c>
      <c r="I151" s="39">
        <v>15.58</v>
      </c>
      <c r="J151" s="11">
        <f t="shared" si="16"/>
        <v>15.58</v>
      </c>
      <c r="K151" s="11">
        <f t="shared" si="17"/>
        <v>15.58</v>
      </c>
      <c r="L151" s="110">
        <v>15.58</v>
      </c>
      <c r="M151" s="110"/>
      <c r="N151" s="110"/>
      <c r="O151" s="110"/>
      <c r="P151" s="48"/>
      <c r="Q151" s="46" t="s">
        <v>35</v>
      </c>
      <c r="R151" s="21" t="s">
        <v>36</v>
      </c>
      <c r="S151" s="120"/>
      <c r="T151" s="18" t="s">
        <v>338</v>
      </c>
      <c r="U151" s="18" t="s">
        <v>338</v>
      </c>
      <c r="V151" s="11" t="s">
        <v>53</v>
      </c>
    </row>
    <row r="152" ht="36" spans="1:22">
      <c r="A152" s="11">
        <v>132</v>
      </c>
      <c r="B152" s="42" t="s">
        <v>451</v>
      </c>
      <c r="C152" s="42" t="s">
        <v>452</v>
      </c>
      <c r="D152" s="14" t="s">
        <v>41</v>
      </c>
      <c r="E152" s="27" t="s">
        <v>50</v>
      </c>
      <c r="F152" s="18" t="s">
        <v>178</v>
      </c>
      <c r="G152" s="38" t="s">
        <v>33</v>
      </c>
      <c r="H152" s="27" t="s">
        <v>52</v>
      </c>
      <c r="I152" s="39">
        <v>3.67</v>
      </c>
      <c r="J152" s="11">
        <f t="shared" si="16"/>
        <v>3.67</v>
      </c>
      <c r="K152" s="11">
        <f t="shared" si="17"/>
        <v>3.67</v>
      </c>
      <c r="L152" s="110">
        <v>3.67</v>
      </c>
      <c r="M152" s="110"/>
      <c r="N152" s="110"/>
      <c r="O152" s="110"/>
      <c r="P152" s="48"/>
      <c r="Q152" s="46" t="s">
        <v>35</v>
      </c>
      <c r="R152" s="21" t="s">
        <v>36</v>
      </c>
      <c r="S152" s="120"/>
      <c r="T152" s="18" t="s">
        <v>338</v>
      </c>
      <c r="U152" s="18" t="s">
        <v>338</v>
      </c>
      <c r="V152" s="11" t="s">
        <v>53</v>
      </c>
    </row>
    <row r="153" ht="36" spans="1:22">
      <c r="A153" s="27">
        <v>133</v>
      </c>
      <c r="B153" s="42" t="s">
        <v>453</v>
      </c>
      <c r="C153" s="42" t="s">
        <v>454</v>
      </c>
      <c r="D153" s="14" t="s">
        <v>41</v>
      </c>
      <c r="E153" s="27" t="s">
        <v>50</v>
      </c>
      <c r="F153" s="18" t="s">
        <v>178</v>
      </c>
      <c r="G153" s="38" t="s">
        <v>33</v>
      </c>
      <c r="H153" s="27" t="s">
        <v>52</v>
      </c>
      <c r="I153" s="39">
        <v>12.71</v>
      </c>
      <c r="J153" s="11">
        <f t="shared" si="16"/>
        <v>12.71</v>
      </c>
      <c r="K153" s="11">
        <f t="shared" si="17"/>
        <v>12.71</v>
      </c>
      <c r="L153" s="110">
        <v>12.71</v>
      </c>
      <c r="M153" s="113"/>
      <c r="N153" s="113"/>
      <c r="O153" s="113"/>
      <c r="P153" s="48"/>
      <c r="Q153" s="46" t="s">
        <v>35</v>
      </c>
      <c r="R153" s="21" t="s">
        <v>36</v>
      </c>
      <c r="S153" s="120"/>
      <c r="T153" s="18" t="s">
        <v>338</v>
      </c>
      <c r="U153" s="18" t="s">
        <v>338</v>
      </c>
      <c r="V153" s="11" t="s">
        <v>53</v>
      </c>
    </row>
    <row r="154" ht="36" spans="1:22">
      <c r="A154" s="11">
        <v>134</v>
      </c>
      <c r="B154" s="42" t="s">
        <v>455</v>
      </c>
      <c r="C154" s="42" t="s">
        <v>456</v>
      </c>
      <c r="D154" s="14" t="s">
        <v>41</v>
      </c>
      <c r="E154" s="27" t="s">
        <v>50</v>
      </c>
      <c r="F154" s="18" t="s">
        <v>178</v>
      </c>
      <c r="G154" s="38" t="s">
        <v>33</v>
      </c>
      <c r="H154" s="27" t="s">
        <v>52</v>
      </c>
      <c r="I154" s="39">
        <v>4.33</v>
      </c>
      <c r="J154" s="11">
        <f t="shared" si="16"/>
        <v>4.33</v>
      </c>
      <c r="K154" s="11">
        <f t="shared" si="17"/>
        <v>4.33</v>
      </c>
      <c r="L154" s="110">
        <v>4.33</v>
      </c>
      <c r="M154" s="110"/>
      <c r="N154" s="110"/>
      <c r="O154" s="110"/>
      <c r="P154" s="48"/>
      <c r="Q154" s="46" t="s">
        <v>35</v>
      </c>
      <c r="R154" s="21" t="s">
        <v>36</v>
      </c>
      <c r="S154" s="120"/>
      <c r="T154" s="18" t="s">
        <v>338</v>
      </c>
      <c r="U154" s="18" t="s">
        <v>338</v>
      </c>
      <c r="V154" s="11" t="s">
        <v>53</v>
      </c>
    </row>
    <row r="155" ht="36" spans="1:22">
      <c r="A155" s="27">
        <v>135</v>
      </c>
      <c r="B155" s="42" t="s">
        <v>457</v>
      </c>
      <c r="C155" s="42" t="s">
        <v>458</v>
      </c>
      <c r="D155" s="14" t="s">
        <v>41</v>
      </c>
      <c r="E155" s="27" t="s">
        <v>50</v>
      </c>
      <c r="F155" s="18" t="s">
        <v>178</v>
      </c>
      <c r="G155" s="38" t="s">
        <v>33</v>
      </c>
      <c r="H155" s="27" t="s">
        <v>52</v>
      </c>
      <c r="I155" s="39">
        <v>13.07</v>
      </c>
      <c r="J155" s="11">
        <f t="shared" si="16"/>
        <v>13.07</v>
      </c>
      <c r="K155" s="11">
        <f t="shared" si="17"/>
        <v>13.07</v>
      </c>
      <c r="L155" s="110">
        <v>13.07</v>
      </c>
      <c r="M155" s="110"/>
      <c r="N155" s="110"/>
      <c r="O155" s="110"/>
      <c r="P155" s="48"/>
      <c r="Q155" s="46" t="s">
        <v>35</v>
      </c>
      <c r="R155" s="21" t="s">
        <v>36</v>
      </c>
      <c r="S155" s="120"/>
      <c r="T155" s="18" t="s">
        <v>338</v>
      </c>
      <c r="U155" s="18" t="s">
        <v>338</v>
      </c>
      <c r="V155" s="11" t="s">
        <v>53</v>
      </c>
    </row>
    <row r="156" ht="60" spans="1:22">
      <c r="A156" s="11">
        <v>136</v>
      </c>
      <c r="B156" s="42" t="s">
        <v>459</v>
      </c>
      <c r="C156" s="42" t="s">
        <v>460</v>
      </c>
      <c r="D156" s="14" t="s">
        <v>41</v>
      </c>
      <c r="E156" s="27" t="s">
        <v>50</v>
      </c>
      <c r="F156" s="18" t="s">
        <v>433</v>
      </c>
      <c r="G156" s="38" t="s">
        <v>33</v>
      </c>
      <c r="H156" s="27" t="s">
        <v>52</v>
      </c>
      <c r="I156" s="39">
        <v>26.43</v>
      </c>
      <c r="J156" s="11">
        <f t="shared" si="16"/>
        <v>26.43</v>
      </c>
      <c r="K156" s="11">
        <f t="shared" si="17"/>
        <v>26.43</v>
      </c>
      <c r="L156" s="110">
        <v>26.43</v>
      </c>
      <c r="M156" s="110"/>
      <c r="N156" s="110"/>
      <c r="O156" s="110"/>
      <c r="P156" s="48"/>
      <c r="Q156" s="46" t="s">
        <v>35</v>
      </c>
      <c r="R156" s="21" t="s">
        <v>36</v>
      </c>
      <c r="S156" s="120"/>
      <c r="T156" s="18" t="s">
        <v>338</v>
      </c>
      <c r="U156" s="18" t="s">
        <v>338</v>
      </c>
      <c r="V156" s="11" t="s">
        <v>53</v>
      </c>
    </row>
    <row r="157" ht="36" spans="1:22">
      <c r="A157" s="27">
        <v>137</v>
      </c>
      <c r="B157" s="42" t="s">
        <v>461</v>
      </c>
      <c r="C157" s="42" t="s">
        <v>462</v>
      </c>
      <c r="D157" s="14" t="s">
        <v>41</v>
      </c>
      <c r="E157" s="27" t="s">
        <v>50</v>
      </c>
      <c r="F157" s="18" t="s">
        <v>433</v>
      </c>
      <c r="G157" s="38" t="s">
        <v>33</v>
      </c>
      <c r="H157" s="27" t="s">
        <v>52</v>
      </c>
      <c r="I157" s="39">
        <v>34.65</v>
      </c>
      <c r="J157" s="11">
        <f t="shared" si="16"/>
        <v>34.65</v>
      </c>
      <c r="K157" s="11">
        <f t="shared" si="17"/>
        <v>34.65</v>
      </c>
      <c r="L157" s="110">
        <v>34.65</v>
      </c>
      <c r="M157" s="110"/>
      <c r="N157" s="110"/>
      <c r="O157" s="110"/>
      <c r="P157" s="48"/>
      <c r="Q157" s="46" t="s">
        <v>35</v>
      </c>
      <c r="R157" s="21" t="s">
        <v>36</v>
      </c>
      <c r="S157" s="120"/>
      <c r="T157" s="18" t="s">
        <v>338</v>
      </c>
      <c r="U157" s="18" t="s">
        <v>338</v>
      </c>
      <c r="V157" s="11" t="s">
        <v>53</v>
      </c>
    </row>
    <row r="158" ht="36" spans="1:22">
      <c r="A158" s="11">
        <v>138</v>
      </c>
      <c r="B158" s="42" t="s">
        <v>463</v>
      </c>
      <c r="C158" s="42" t="s">
        <v>464</v>
      </c>
      <c r="D158" s="14" t="s">
        <v>41</v>
      </c>
      <c r="E158" s="27" t="s">
        <v>50</v>
      </c>
      <c r="F158" s="18" t="s">
        <v>433</v>
      </c>
      <c r="G158" s="38" t="s">
        <v>33</v>
      </c>
      <c r="H158" s="27" t="s">
        <v>52</v>
      </c>
      <c r="I158" s="39">
        <v>12.97</v>
      </c>
      <c r="J158" s="11">
        <f t="shared" si="16"/>
        <v>12.97</v>
      </c>
      <c r="K158" s="11">
        <f t="shared" si="17"/>
        <v>12.97</v>
      </c>
      <c r="L158" s="110">
        <v>12.97</v>
      </c>
      <c r="M158" s="110"/>
      <c r="N158" s="110"/>
      <c r="O158" s="110"/>
      <c r="P158" s="48"/>
      <c r="Q158" s="46" t="s">
        <v>35</v>
      </c>
      <c r="R158" s="21" t="s">
        <v>36</v>
      </c>
      <c r="S158" s="120"/>
      <c r="T158" s="18" t="s">
        <v>338</v>
      </c>
      <c r="U158" s="18" t="s">
        <v>338</v>
      </c>
      <c r="V158" s="11" t="s">
        <v>53</v>
      </c>
    </row>
    <row r="159" ht="36" spans="1:22">
      <c r="A159" s="27">
        <v>139</v>
      </c>
      <c r="B159" s="42" t="s">
        <v>465</v>
      </c>
      <c r="C159" s="42" t="s">
        <v>466</v>
      </c>
      <c r="D159" s="14" t="s">
        <v>41</v>
      </c>
      <c r="E159" s="27" t="s">
        <v>50</v>
      </c>
      <c r="F159" s="18" t="s">
        <v>433</v>
      </c>
      <c r="G159" s="38" t="s">
        <v>33</v>
      </c>
      <c r="H159" s="27" t="s">
        <v>52</v>
      </c>
      <c r="I159" s="39">
        <v>20.66</v>
      </c>
      <c r="J159" s="11">
        <f t="shared" si="16"/>
        <v>20.66</v>
      </c>
      <c r="K159" s="11">
        <f t="shared" si="17"/>
        <v>20.66</v>
      </c>
      <c r="L159" s="110">
        <v>20.66</v>
      </c>
      <c r="M159" s="110"/>
      <c r="N159" s="110"/>
      <c r="O159" s="110"/>
      <c r="P159" s="48"/>
      <c r="Q159" s="46" t="s">
        <v>35</v>
      </c>
      <c r="R159" s="21" t="s">
        <v>36</v>
      </c>
      <c r="S159" s="120"/>
      <c r="T159" s="18" t="s">
        <v>338</v>
      </c>
      <c r="U159" s="18" t="s">
        <v>338</v>
      </c>
      <c r="V159" s="11" t="s">
        <v>53</v>
      </c>
    </row>
    <row r="160" ht="36" spans="1:22">
      <c r="A160" s="11">
        <v>140</v>
      </c>
      <c r="B160" s="42" t="s">
        <v>467</v>
      </c>
      <c r="C160" s="42" t="s">
        <v>468</v>
      </c>
      <c r="D160" s="14" t="s">
        <v>41</v>
      </c>
      <c r="E160" s="27" t="s">
        <v>50</v>
      </c>
      <c r="F160" s="18" t="s">
        <v>433</v>
      </c>
      <c r="G160" s="38" t="s">
        <v>33</v>
      </c>
      <c r="H160" s="27" t="s">
        <v>52</v>
      </c>
      <c r="I160" s="39">
        <v>15.54</v>
      </c>
      <c r="J160" s="11">
        <f t="shared" si="16"/>
        <v>15.54</v>
      </c>
      <c r="K160" s="11">
        <f t="shared" si="17"/>
        <v>15.54</v>
      </c>
      <c r="L160" s="110">
        <v>15.54</v>
      </c>
      <c r="M160" s="110"/>
      <c r="N160" s="110"/>
      <c r="O160" s="110"/>
      <c r="P160" s="48"/>
      <c r="Q160" s="46" t="s">
        <v>35</v>
      </c>
      <c r="R160" s="21" t="s">
        <v>36</v>
      </c>
      <c r="S160" s="120"/>
      <c r="T160" s="18" t="s">
        <v>338</v>
      </c>
      <c r="U160" s="18" t="s">
        <v>338</v>
      </c>
      <c r="V160" s="11" t="s">
        <v>53</v>
      </c>
    </row>
    <row r="161" ht="36" spans="1:22">
      <c r="A161" s="27">
        <v>141</v>
      </c>
      <c r="B161" s="42" t="s">
        <v>469</v>
      </c>
      <c r="C161" s="42" t="s">
        <v>470</v>
      </c>
      <c r="D161" s="14" t="s">
        <v>41</v>
      </c>
      <c r="E161" s="27" t="s">
        <v>50</v>
      </c>
      <c r="F161" s="18" t="s">
        <v>433</v>
      </c>
      <c r="G161" s="38" t="s">
        <v>33</v>
      </c>
      <c r="H161" s="27" t="s">
        <v>52</v>
      </c>
      <c r="I161" s="39">
        <v>13.32</v>
      </c>
      <c r="J161" s="11">
        <f t="shared" si="16"/>
        <v>13.32</v>
      </c>
      <c r="K161" s="11">
        <f t="shared" si="17"/>
        <v>13.32</v>
      </c>
      <c r="L161" s="110">
        <v>13.32</v>
      </c>
      <c r="M161" s="110"/>
      <c r="N161" s="110"/>
      <c r="O161" s="110"/>
      <c r="P161" s="48"/>
      <c r="Q161" s="46" t="s">
        <v>35</v>
      </c>
      <c r="R161" s="21" t="s">
        <v>36</v>
      </c>
      <c r="S161" s="120"/>
      <c r="T161" s="18" t="s">
        <v>338</v>
      </c>
      <c r="U161" s="18" t="s">
        <v>338</v>
      </c>
      <c r="V161" s="11" t="s">
        <v>53</v>
      </c>
    </row>
    <row r="162" ht="20" customHeight="1" spans="1:23">
      <c r="A162" s="100"/>
      <c r="B162" s="100"/>
      <c r="C162" s="101" t="s">
        <v>471</v>
      </c>
      <c r="D162" s="100"/>
      <c r="E162" s="100"/>
      <c r="F162" s="100"/>
      <c r="G162" s="102"/>
      <c r="H162" s="102"/>
      <c r="I162" s="102"/>
      <c r="J162" s="100"/>
      <c r="K162" s="100"/>
      <c r="L162" s="100"/>
      <c r="M162" s="100"/>
      <c r="N162" s="100"/>
      <c r="O162" s="100"/>
      <c r="P162" s="100"/>
      <c r="Q162" s="119"/>
      <c r="R162" s="119"/>
      <c r="S162" s="120"/>
      <c r="T162" s="102"/>
      <c r="U162" s="119"/>
      <c r="V162" s="100">
        <v>381.41</v>
      </c>
      <c r="W162">
        <v>1</v>
      </c>
    </row>
    <row r="163" ht="36" spans="1:22">
      <c r="A163" s="11">
        <v>142</v>
      </c>
      <c r="B163" s="42" t="s">
        <v>472</v>
      </c>
      <c r="C163" s="42" t="s">
        <v>473</v>
      </c>
      <c r="D163" s="14" t="s">
        <v>41</v>
      </c>
      <c r="E163" s="27" t="s">
        <v>50</v>
      </c>
      <c r="F163" s="18" t="s">
        <v>474</v>
      </c>
      <c r="G163" s="38" t="s">
        <v>33</v>
      </c>
      <c r="H163" s="27" t="s">
        <v>52</v>
      </c>
      <c r="I163" s="39">
        <v>9.73</v>
      </c>
      <c r="J163" s="11">
        <f t="shared" ref="J163:J169" si="18">K163+P163</f>
        <v>9.73</v>
      </c>
      <c r="K163" s="11">
        <f t="shared" ref="K163:K169" si="19">L163+M163+N163+O163</f>
        <v>9.73</v>
      </c>
      <c r="L163" s="110">
        <v>9.73</v>
      </c>
      <c r="M163" s="110"/>
      <c r="N163" s="110"/>
      <c r="O163" s="110"/>
      <c r="P163" s="48"/>
      <c r="Q163" s="46" t="s">
        <v>35</v>
      </c>
      <c r="R163" s="21" t="s">
        <v>36</v>
      </c>
      <c r="S163" s="120"/>
      <c r="T163" s="18" t="s">
        <v>338</v>
      </c>
      <c r="U163" s="18" t="s">
        <v>338</v>
      </c>
      <c r="V163" s="11" t="s">
        <v>53</v>
      </c>
    </row>
    <row r="164" ht="60" spans="1:22">
      <c r="A164" s="27">
        <v>143</v>
      </c>
      <c r="B164" s="42" t="s">
        <v>475</v>
      </c>
      <c r="C164" s="42" t="s">
        <v>476</v>
      </c>
      <c r="D164" s="14" t="s">
        <v>41</v>
      </c>
      <c r="E164" s="27" t="s">
        <v>50</v>
      </c>
      <c r="F164" s="18" t="s">
        <v>474</v>
      </c>
      <c r="G164" s="38" t="s">
        <v>33</v>
      </c>
      <c r="H164" s="27" t="s">
        <v>52</v>
      </c>
      <c r="I164" s="39">
        <v>38.11</v>
      </c>
      <c r="J164" s="11">
        <f t="shared" si="18"/>
        <v>38.11</v>
      </c>
      <c r="K164" s="11">
        <f t="shared" si="19"/>
        <v>38.11</v>
      </c>
      <c r="L164" s="110">
        <v>38.11</v>
      </c>
      <c r="M164" s="113"/>
      <c r="N164" s="113"/>
      <c r="O164" s="113"/>
      <c r="P164" s="48"/>
      <c r="Q164" s="46" t="s">
        <v>35</v>
      </c>
      <c r="R164" s="21" t="s">
        <v>36</v>
      </c>
      <c r="S164" s="120"/>
      <c r="T164" s="18" t="s">
        <v>338</v>
      </c>
      <c r="U164" s="18" t="s">
        <v>338</v>
      </c>
      <c r="V164" s="11" t="s">
        <v>53</v>
      </c>
    </row>
    <row r="165" ht="60" spans="1:22">
      <c r="A165" s="11">
        <v>144</v>
      </c>
      <c r="B165" s="42" t="s">
        <v>477</v>
      </c>
      <c r="C165" s="42" t="s">
        <v>478</v>
      </c>
      <c r="D165" s="14" t="s">
        <v>41</v>
      </c>
      <c r="E165" s="27" t="s">
        <v>50</v>
      </c>
      <c r="F165" s="18" t="s">
        <v>479</v>
      </c>
      <c r="G165" s="38" t="s">
        <v>33</v>
      </c>
      <c r="H165" s="27" t="s">
        <v>52</v>
      </c>
      <c r="I165" s="39">
        <v>78.12</v>
      </c>
      <c r="J165" s="11">
        <f t="shared" si="18"/>
        <v>78.12</v>
      </c>
      <c r="K165" s="11">
        <f t="shared" si="19"/>
        <v>78.12</v>
      </c>
      <c r="L165" s="110">
        <v>78.12</v>
      </c>
      <c r="M165" s="110"/>
      <c r="N165" s="110"/>
      <c r="O165" s="110"/>
      <c r="P165" s="48"/>
      <c r="Q165" s="46" t="s">
        <v>35</v>
      </c>
      <c r="R165" s="21" t="s">
        <v>36</v>
      </c>
      <c r="S165" s="120"/>
      <c r="T165" s="18" t="s">
        <v>338</v>
      </c>
      <c r="U165" s="18" t="s">
        <v>338</v>
      </c>
      <c r="V165" s="11" t="s">
        <v>53</v>
      </c>
    </row>
    <row r="166" ht="48" spans="1:22">
      <c r="A166" s="27">
        <v>145</v>
      </c>
      <c r="B166" s="42" t="s">
        <v>480</v>
      </c>
      <c r="C166" s="42" t="s">
        <v>481</v>
      </c>
      <c r="D166" s="14" t="s">
        <v>41</v>
      </c>
      <c r="E166" s="27" t="s">
        <v>50</v>
      </c>
      <c r="F166" s="18" t="s">
        <v>479</v>
      </c>
      <c r="G166" s="38" t="s">
        <v>33</v>
      </c>
      <c r="H166" s="27" t="s">
        <v>52</v>
      </c>
      <c r="I166" s="39">
        <v>81.07</v>
      </c>
      <c r="J166" s="11">
        <f t="shared" si="18"/>
        <v>81.07</v>
      </c>
      <c r="K166" s="11">
        <f t="shared" si="19"/>
        <v>81.07</v>
      </c>
      <c r="L166" s="110">
        <v>81.07</v>
      </c>
      <c r="M166" s="110"/>
      <c r="N166" s="110"/>
      <c r="O166" s="110"/>
      <c r="P166" s="48"/>
      <c r="Q166" s="46" t="s">
        <v>35</v>
      </c>
      <c r="R166" s="21" t="s">
        <v>36</v>
      </c>
      <c r="S166" s="120"/>
      <c r="T166" s="18" t="s">
        <v>338</v>
      </c>
      <c r="U166" s="18" t="s">
        <v>338</v>
      </c>
      <c r="V166" s="11" t="s">
        <v>53</v>
      </c>
    </row>
    <row r="167" ht="60" spans="1:22">
      <c r="A167" s="11">
        <v>146</v>
      </c>
      <c r="B167" s="42" t="s">
        <v>482</v>
      </c>
      <c r="C167" s="42" t="s">
        <v>483</v>
      </c>
      <c r="D167" s="14" t="s">
        <v>41</v>
      </c>
      <c r="E167" s="27" t="s">
        <v>50</v>
      </c>
      <c r="F167" s="18" t="s">
        <v>479</v>
      </c>
      <c r="G167" s="38" t="s">
        <v>33</v>
      </c>
      <c r="H167" s="27" t="s">
        <v>52</v>
      </c>
      <c r="I167" s="39">
        <v>82.35</v>
      </c>
      <c r="J167" s="11">
        <f t="shared" si="18"/>
        <v>82.35</v>
      </c>
      <c r="K167" s="11">
        <f t="shared" si="19"/>
        <v>82.35</v>
      </c>
      <c r="L167" s="110">
        <v>82.35</v>
      </c>
      <c r="M167" s="110"/>
      <c r="N167" s="110"/>
      <c r="O167" s="110"/>
      <c r="P167" s="48"/>
      <c r="Q167" s="46" t="s">
        <v>35</v>
      </c>
      <c r="R167" s="21" t="s">
        <v>36</v>
      </c>
      <c r="S167" s="120"/>
      <c r="T167" s="18" t="s">
        <v>338</v>
      </c>
      <c r="U167" s="18" t="s">
        <v>338</v>
      </c>
      <c r="V167" s="11" t="s">
        <v>53</v>
      </c>
    </row>
    <row r="168" ht="36" spans="1:22">
      <c r="A168" s="27">
        <v>147</v>
      </c>
      <c r="B168" s="42" t="s">
        <v>484</v>
      </c>
      <c r="C168" s="42" t="s">
        <v>473</v>
      </c>
      <c r="D168" s="14" t="s">
        <v>41</v>
      </c>
      <c r="E168" s="27" t="s">
        <v>50</v>
      </c>
      <c r="F168" s="18" t="s">
        <v>485</v>
      </c>
      <c r="G168" s="38" t="s">
        <v>33</v>
      </c>
      <c r="H168" s="27" t="s">
        <v>52</v>
      </c>
      <c r="I168" s="39">
        <v>9.73</v>
      </c>
      <c r="J168" s="11">
        <f t="shared" si="18"/>
        <v>9.73</v>
      </c>
      <c r="K168" s="11">
        <f t="shared" si="19"/>
        <v>9.73</v>
      </c>
      <c r="L168" s="110">
        <v>9.73</v>
      </c>
      <c r="M168" s="110"/>
      <c r="N168" s="110"/>
      <c r="O168" s="110"/>
      <c r="P168" s="48"/>
      <c r="Q168" s="46" t="s">
        <v>35</v>
      </c>
      <c r="R168" s="21" t="s">
        <v>36</v>
      </c>
      <c r="S168" s="120"/>
      <c r="T168" s="18" t="s">
        <v>338</v>
      </c>
      <c r="U168" s="18" t="s">
        <v>338</v>
      </c>
      <c r="V168" s="11" t="s">
        <v>53</v>
      </c>
    </row>
    <row r="169" ht="36" spans="1:22">
      <c r="A169" s="11">
        <v>148</v>
      </c>
      <c r="B169" s="42" t="s">
        <v>486</v>
      </c>
      <c r="C169" s="42" t="s">
        <v>487</v>
      </c>
      <c r="D169" s="14" t="s">
        <v>41</v>
      </c>
      <c r="E169" s="27" t="s">
        <v>50</v>
      </c>
      <c r="F169" s="18" t="s">
        <v>488</v>
      </c>
      <c r="G169" s="38" t="s">
        <v>33</v>
      </c>
      <c r="H169" s="27" t="s">
        <v>52</v>
      </c>
      <c r="I169" s="39">
        <v>82.3</v>
      </c>
      <c r="J169" s="11">
        <f t="shared" si="18"/>
        <v>82.3</v>
      </c>
      <c r="K169" s="11">
        <f t="shared" si="19"/>
        <v>82.3</v>
      </c>
      <c r="L169" s="110">
        <v>82.3</v>
      </c>
      <c r="M169" s="110"/>
      <c r="N169" s="110"/>
      <c r="O169" s="110"/>
      <c r="P169" s="48"/>
      <c r="Q169" s="46" t="s">
        <v>35</v>
      </c>
      <c r="R169" s="21" t="s">
        <v>36</v>
      </c>
      <c r="S169" s="120"/>
      <c r="T169" s="18" t="s">
        <v>338</v>
      </c>
      <c r="U169" s="18" t="s">
        <v>338</v>
      </c>
      <c r="V169" s="11" t="s">
        <v>53</v>
      </c>
    </row>
    <row r="170" ht="20" customHeight="1" spans="1:23">
      <c r="A170" s="100"/>
      <c r="B170" s="100"/>
      <c r="C170" s="100" t="s">
        <v>489</v>
      </c>
      <c r="D170" s="100"/>
      <c r="E170" s="100"/>
      <c r="F170" s="100"/>
      <c r="G170" s="102"/>
      <c r="H170" s="102"/>
      <c r="I170" s="102"/>
      <c r="J170" s="100"/>
      <c r="K170" s="100"/>
      <c r="L170" s="100"/>
      <c r="M170" s="100"/>
      <c r="N170" s="100"/>
      <c r="O170" s="100"/>
      <c r="P170" s="100"/>
      <c r="Q170" s="119"/>
      <c r="R170" s="119"/>
      <c r="S170" s="120"/>
      <c r="T170" s="102"/>
      <c r="U170" s="119"/>
      <c r="V170" s="100">
        <v>285.51</v>
      </c>
      <c r="W170">
        <v>1</v>
      </c>
    </row>
    <row r="171" ht="36" spans="1:22">
      <c r="A171" s="27">
        <v>149</v>
      </c>
      <c r="B171" s="42" t="s">
        <v>490</v>
      </c>
      <c r="C171" s="42" t="s">
        <v>491</v>
      </c>
      <c r="D171" s="14" t="s">
        <v>41</v>
      </c>
      <c r="E171" s="27" t="s">
        <v>50</v>
      </c>
      <c r="F171" s="18" t="s">
        <v>492</v>
      </c>
      <c r="G171" s="38" t="s">
        <v>43</v>
      </c>
      <c r="H171" s="27" t="s">
        <v>52</v>
      </c>
      <c r="I171" s="39">
        <v>36.41</v>
      </c>
      <c r="J171" s="11">
        <f t="shared" ref="J171:J175" si="20">K171+P171</f>
        <v>36.41</v>
      </c>
      <c r="K171" s="11">
        <f t="shared" ref="K171:K175" si="21">L171+M171+N171+O171</f>
        <v>36.41</v>
      </c>
      <c r="L171" s="110"/>
      <c r="M171" s="110">
        <v>36.41</v>
      </c>
      <c r="N171" s="110"/>
      <c r="O171" s="110"/>
      <c r="P171" s="48"/>
      <c r="Q171" s="46" t="s">
        <v>35</v>
      </c>
      <c r="R171" s="21" t="s">
        <v>36</v>
      </c>
      <c r="S171" s="120"/>
      <c r="T171" s="18" t="s">
        <v>338</v>
      </c>
      <c r="U171" s="18" t="s">
        <v>338</v>
      </c>
      <c r="V171" s="11" t="s">
        <v>53</v>
      </c>
    </row>
    <row r="172" ht="60" spans="1:22">
      <c r="A172" s="11">
        <v>150</v>
      </c>
      <c r="B172" s="42" t="s">
        <v>493</v>
      </c>
      <c r="C172" s="42" t="s">
        <v>494</v>
      </c>
      <c r="D172" s="14" t="s">
        <v>41</v>
      </c>
      <c r="E172" s="27" t="s">
        <v>50</v>
      </c>
      <c r="F172" s="18" t="s">
        <v>495</v>
      </c>
      <c r="G172" s="38" t="s">
        <v>43</v>
      </c>
      <c r="H172" s="27" t="s">
        <v>52</v>
      </c>
      <c r="I172" s="39">
        <v>17.86</v>
      </c>
      <c r="J172" s="11">
        <f t="shared" si="20"/>
        <v>17.86</v>
      </c>
      <c r="K172" s="11">
        <f t="shared" si="21"/>
        <v>17.86</v>
      </c>
      <c r="L172" s="110"/>
      <c r="M172" s="110">
        <v>17.86</v>
      </c>
      <c r="N172" s="110"/>
      <c r="O172" s="110"/>
      <c r="P172" s="48"/>
      <c r="Q172" s="46" t="s">
        <v>35</v>
      </c>
      <c r="R172" s="21" t="s">
        <v>36</v>
      </c>
      <c r="S172" s="120"/>
      <c r="T172" s="18" t="s">
        <v>338</v>
      </c>
      <c r="U172" s="18" t="s">
        <v>338</v>
      </c>
      <c r="V172" s="11" t="s">
        <v>53</v>
      </c>
    </row>
    <row r="173" ht="60" spans="1:22">
      <c r="A173" s="27">
        <v>151</v>
      </c>
      <c r="B173" s="42" t="s">
        <v>496</v>
      </c>
      <c r="C173" s="42" t="s">
        <v>497</v>
      </c>
      <c r="D173" s="14" t="s">
        <v>41</v>
      </c>
      <c r="E173" s="27" t="s">
        <v>50</v>
      </c>
      <c r="F173" s="18" t="s">
        <v>498</v>
      </c>
      <c r="G173" s="38" t="s">
        <v>43</v>
      </c>
      <c r="H173" s="27" t="s">
        <v>52</v>
      </c>
      <c r="I173" s="39">
        <v>17.48</v>
      </c>
      <c r="J173" s="11">
        <f t="shared" si="20"/>
        <v>17.48</v>
      </c>
      <c r="K173" s="11">
        <f t="shared" si="21"/>
        <v>17.48</v>
      </c>
      <c r="L173" s="110"/>
      <c r="M173" s="110">
        <v>17.48</v>
      </c>
      <c r="N173" s="110"/>
      <c r="O173" s="110"/>
      <c r="P173" s="48"/>
      <c r="Q173" s="46" t="s">
        <v>35</v>
      </c>
      <c r="R173" s="21" t="s">
        <v>36</v>
      </c>
      <c r="S173" s="120"/>
      <c r="T173" s="18" t="s">
        <v>338</v>
      </c>
      <c r="U173" s="18" t="s">
        <v>338</v>
      </c>
      <c r="V173" s="11" t="s">
        <v>53</v>
      </c>
    </row>
    <row r="174" ht="48" spans="1:22">
      <c r="A174" s="11">
        <v>152</v>
      </c>
      <c r="B174" s="42" t="s">
        <v>499</v>
      </c>
      <c r="C174" s="42" t="s">
        <v>500</v>
      </c>
      <c r="D174" s="14" t="s">
        <v>41</v>
      </c>
      <c r="E174" s="27" t="s">
        <v>50</v>
      </c>
      <c r="F174" s="18" t="s">
        <v>501</v>
      </c>
      <c r="G174" s="38" t="s">
        <v>43</v>
      </c>
      <c r="H174" s="27" t="s">
        <v>52</v>
      </c>
      <c r="I174" s="39">
        <v>96.37</v>
      </c>
      <c r="J174" s="11">
        <f t="shared" si="20"/>
        <v>96.37</v>
      </c>
      <c r="K174" s="11">
        <f t="shared" si="21"/>
        <v>96.37</v>
      </c>
      <c r="L174" s="110"/>
      <c r="M174" s="110">
        <v>96.37</v>
      </c>
      <c r="N174" s="110"/>
      <c r="O174" s="110"/>
      <c r="P174" s="48"/>
      <c r="Q174" s="46" t="s">
        <v>35</v>
      </c>
      <c r="R174" s="21" t="s">
        <v>36</v>
      </c>
      <c r="S174" s="120"/>
      <c r="T174" s="18" t="s">
        <v>338</v>
      </c>
      <c r="U174" s="18" t="s">
        <v>338</v>
      </c>
      <c r="V174" s="11" t="s">
        <v>53</v>
      </c>
    </row>
    <row r="175" ht="36" spans="1:22">
      <c r="A175" s="27">
        <v>153</v>
      </c>
      <c r="B175" s="42" t="s">
        <v>502</v>
      </c>
      <c r="C175" s="42" t="s">
        <v>503</v>
      </c>
      <c r="D175" s="14" t="s">
        <v>41</v>
      </c>
      <c r="E175" s="27" t="s">
        <v>50</v>
      </c>
      <c r="F175" s="18" t="s">
        <v>504</v>
      </c>
      <c r="G175" s="38" t="s">
        <v>33</v>
      </c>
      <c r="H175" s="27" t="s">
        <v>52</v>
      </c>
      <c r="I175" s="39">
        <v>12.18</v>
      </c>
      <c r="J175" s="11">
        <f t="shared" si="20"/>
        <v>12.18</v>
      </c>
      <c r="K175" s="11">
        <f t="shared" si="21"/>
        <v>12.18</v>
      </c>
      <c r="L175" s="110"/>
      <c r="M175" s="110">
        <v>12.18</v>
      </c>
      <c r="N175" s="110"/>
      <c r="O175" s="110"/>
      <c r="P175" s="48"/>
      <c r="Q175" s="46" t="s">
        <v>35</v>
      </c>
      <c r="R175" s="21" t="s">
        <v>36</v>
      </c>
      <c r="S175" s="120"/>
      <c r="T175" s="18" t="s">
        <v>338</v>
      </c>
      <c r="U175" s="18" t="s">
        <v>338</v>
      </c>
      <c r="V175" s="11" t="s">
        <v>53</v>
      </c>
    </row>
    <row r="176" ht="36" spans="1:22">
      <c r="A176" s="11">
        <v>154</v>
      </c>
      <c r="B176" s="20" t="s">
        <v>505</v>
      </c>
      <c r="C176" s="20" t="s">
        <v>506</v>
      </c>
      <c r="D176" s="14" t="s">
        <v>41</v>
      </c>
      <c r="E176" s="27" t="s">
        <v>50</v>
      </c>
      <c r="F176" s="39" t="s">
        <v>507</v>
      </c>
      <c r="G176" s="38" t="s">
        <v>43</v>
      </c>
      <c r="H176" s="27" t="s">
        <v>52</v>
      </c>
      <c r="I176" s="39">
        <v>9.48</v>
      </c>
      <c r="J176" s="11">
        <v>9.48</v>
      </c>
      <c r="K176" s="11">
        <v>9.48</v>
      </c>
      <c r="L176" s="110"/>
      <c r="M176" s="110">
        <v>9.48</v>
      </c>
      <c r="N176" s="110"/>
      <c r="O176" s="110"/>
      <c r="P176" s="110"/>
      <c r="Q176" s="46" t="s">
        <v>35</v>
      </c>
      <c r="R176" s="21" t="s">
        <v>36</v>
      </c>
      <c r="S176" s="120"/>
      <c r="T176" s="18" t="s">
        <v>338</v>
      </c>
      <c r="U176" s="18" t="s">
        <v>338</v>
      </c>
      <c r="V176" s="11" t="s">
        <v>53</v>
      </c>
    </row>
    <row r="177" ht="48" spans="1:22">
      <c r="A177" s="27">
        <v>155</v>
      </c>
      <c r="B177" s="20" t="s">
        <v>508</v>
      </c>
      <c r="C177" s="20" t="s">
        <v>509</v>
      </c>
      <c r="D177" s="14" t="s">
        <v>41</v>
      </c>
      <c r="E177" s="27" t="s">
        <v>50</v>
      </c>
      <c r="F177" s="39" t="s">
        <v>507</v>
      </c>
      <c r="G177" s="38" t="s">
        <v>43</v>
      </c>
      <c r="H177" s="27" t="s">
        <v>52</v>
      </c>
      <c r="I177" s="39">
        <v>16.56</v>
      </c>
      <c r="J177" s="11">
        <v>16.56</v>
      </c>
      <c r="K177" s="11">
        <v>16.56</v>
      </c>
      <c r="L177" s="110"/>
      <c r="M177" s="110">
        <v>16.56</v>
      </c>
      <c r="N177" s="110"/>
      <c r="O177" s="110"/>
      <c r="P177" s="110"/>
      <c r="Q177" s="46" t="s">
        <v>35</v>
      </c>
      <c r="R177" s="21" t="s">
        <v>36</v>
      </c>
      <c r="S177" s="120"/>
      <c r="T177" s="18" t="s">
        <v>338</v>
      </c>
      <c r="U177" s="18" t="s">
        <v>338</v>
      </c>
      <c r="V177" s="11" t="s">
        <v>53</v>
      </c>
    </row>
    <row r="178" ht="36" spans="1:22">
      <c r="A178" s="11">
        <v>156</v>
      </c>
      <c r="B178" s="42" t="s">
        <v>510</v>
      </c>
      <c r="C178" s="42" t="s">
        <v>511</v>
      </c>
      <c r="D178" s="14" t="s">
        <v>41</v>
      </c>
      <c r="E178" s="27" t="s">
        <v>50</v>
      </c>
      <c r="F178" s="18" t="s">
        <v>512</v>
      </c>
      <c r="G178" s="38" t="s">
        <v>43</v>
      </c>
      <c r="H178" s="27" t="s">
        <v>52</v>
      </c>
      <c r="I178" s="39">
        <v>12.37</v>
      </c>
      <c r="J178" s="11">
        <f t="shared" ref="J178:J181" si="22">K178+P178</f>
        <v>12.37</v>
      </c>
      <c r="K178" s="11">
        <f t="shared" ref="K178:K181" si="23">L178+M178+N178+O178</f>
        <v>12.37</v>
      </c>
      <c r="L178" s="110"/>
      <c r="M178" s="110">
        <v>12.37</v>
      </c>
      <c r="N178" s="110"/>
      <c r="O178" s="110"/>
      <c r="P178" s="48"/>
      <c r="Q178" s="46" t="s">
        <v>35</v>
      </c>
      <c r="R178" s="21" t="s">
        <v>36</v>
      </c>
      <c r="S178" s="120"/>
      <c r="T178" s="18" t="s">
        <v>338</v>
      </c>
      <c r="U178" s="18" t="s">
        <v>338</v>
      </c>
      <c r="V178" s="11" t="s">
        <v>53</v>
      </c>
    </row>
    <row r="179" ht="36" spans="1:22">
      <c r="A179" s="27">
        <v>157</v>
      </c>
      <c r="B179" s="42" t="s">
        <v>513</v>
      </c>
      <c r="C179" s="42" t="s">
        <v>514</v>
      </c>
      <c r="D179" s="14" t="s">
        <v>41</v>
      </c>
      <c r="E179" s="27" t="s">
        <v>50</v>
      </c>
      <c r="F179" s="18" t="s">
        <v>515</v>
      </c>
      <c r="G179" s="38" t="s">
        <v>33</v>
      </c>
      <c r="H179" s="27" t="s">
        <v>52</v>
      </c>
      <c r="I179" s="39">
        <v>40.21</v>
      </c>
      <c r="J179" s="11">
        <f t="shared" si="22"/>
        <v>40.21</v>
      </c>
      <c r="K179" s="11">
        <f t="shared" si="23"/>
        <v>40.21</v>
      </c>
      <c r="L179" s="110">
        <v>40.21</v>
      </c>
      <c r="M179" s="110"/>
      <c r="N179" s="110"/>
      <c r="O179" s="110"/>
      <c r="P179" s="48"/>
      <c r="Q179" s="46" t="s">
        <v>35</v>
      </c>
      <c r="R179" s="21" t="s">
        <v>36</v>
      </c>
      <c r="S179" s="120"/>
      <c r="T179" s="18" t="s">
        <v>338</v>
      </c>
      <c r="U179" s="18" t="s">
        <v>338</v>
      </c>
      <c r="V179" s="11" t="s">
        <v>53</v>
      </c>
    </row>
    <row r="180" ht="36" spans="1:22">
      <c r="A180" s="11">
        <v>158</v>
      </c>
      <c r="B180" s="42" t="s">
        <v>516</v>
      </c>
      <c r="C180" s="42" t="s">
        <v>517</v>
      </c>
      <c r="D180" s="14" t="s">
        <v>41</v>
      </c>
      <c r="E180" s="27" t="s">
        <v>50</v>
      </c>
      <c r="F180" s="18" t="s">
        <v>518</v>
      </c>
      <c r="G180" s="38" t="s">
        <v>33</v>
      </c>
      <c r="H180" s="27" t="s">
        <v>52</v>
      </c>
      <c r="I180" s="39">
        <v>12.1</v>
      </c>
      <c r="J180" s="11">
        <f t="shared" si="22"/>
        <v>12.1</v>
      </c>
      <c r="K180" s="11">
        <f t="shared" si="23"/>
        <v>12.1</v>
      </c>
      <c r="L180" s="110">
        <v>12.1</v>
      </c>
      <c r="M180" s="110"/>
      <c r="N180" s="110"/>
      <c r="O180" s="110"/>
      <c r="P180" s="48"/>
      <c r="Q180" s="46" t="s">
        <v>35</v>
      </c>
      <c r="R180" s="21" t="s">
        <v>36</v>
      </c>
      <c r="S180" s="120"/>
      <c r="T180" s="18" t="s">
        <v>338</v>
      </c>
      <c r="U180" s="18" t="s">
        <v>338</v>
      </c>
      <c r="V180" s="11" t="s">
        <v>53</v>
      </c>
    </row>
    <row r="181" ht="36" spans="1:22">
      <c r="A181" s="27">
        <v>159</v>
      </c>
      <c r="B181" s="42" t="s">
        <v>519</v>
      </c>
      <c r="C181" s="42" t="s">
        <v>520</v>
      </c>
      <c r="D181" s="14" t="s">
        <v>41</v>
      </c>
      <c r="E181" s="27" t="s">
        <v>50</v>
      </c>
      <c r="F181" s="18" t="s">
        <v>518</v>
      </c>
      <c r="G181" s="38" t="s">
        <v>33</v>
      </c>
      <c r="H181" s="27" t="s">
        <v>52</v>
      </c>
      <c r="I181" s="39">
        <v>14.49</v>
      </c>
      <c r="J181" s="11">
        <f t="shared" si="22"/>
        <v>14.49</v>
      </c>
      <c r="K181" s="11">
        <f t="shared" si="23"/>
        <v>14.49</v>
      </c>
      <c r="L181" s="110">
        <v>14.49</v>
      </c>
      <c r="M181" s="110"/>
      <c r="N181" s="110"/>
      <c r="O181" s="110"/>
      <c r="P181" s="48"/>
      <c r="Q181" s="46" t="s">
        <v>35</v>
      </c>
      <c r="R181" s="21" t="s">
        <v>36</v>
      </c>
      <c r="S181" s="120"/>
      <c r="T181" s="18" t="s">
        <v>338</v>
      </c>
      <c r="U181" s="18" t="s">
        <v>338</v>
      </c>
      <c r="V181" s="11" t="s">
        <v>53</v>
      </c>
    </row>
    <row r="182" ht="20" customHeight="1" spans="1:23">
      <c r="A182" s="100"/>
      <c r="B182" s="100"/>
      <c r="C182" s="101" t="s">
        <v>521</v>
      </c>
      <c r="D182" s="100"/>
      <c r="E182" s="100"/>
      <c r="F182" s="100"/>
      <c r="G182" s="102"/>
      <c r="H182" s="102"/>
      <c r="I182" s="102"/>
      <c r="J182" s="100"/>
      <c r="K182" s="100"/>
      <c r="L182" s="100"/>
      <c r="M182" s="100"/>
      <c r="N182" s="100"/>
      <c r="O182" s="100"/>
      <c r="P182" s="100"/>
      <c r="Q182" s="119"/>
      <c r="R182" s="119"/>
      <c r="S182" s="120"/>
      <c r="T182" s="102"/>
      <c r="U182" s="119"/>
      <c r="V182" s="100">
        <v>275.42</v>
      </c>
      <c r="W182">
        <v>1</v>
      </c>
    </row>
    <row r="183" ht="48" spans="1:22">
      <c r="A183" s="11">
        <v>160</v>
      </c>
      <c r="B183" s="20" t="s">
        <v>522</v>
      </c>
      <c r="C183" s="20" t="s">
        <v>523</v>
      </c>
      <c r="D183" s="14" t="s">
        <v>41</v>
      </c>
      <c r="E183" s="27" t="s">
        <v>50</v>
      </c>
      <c r="F183" s="39" t="s">
        <v>524</v>
      </c>
      <c r="G183" s="38" t="s">
        <v>33</v>
      </c>
      <c r="H183" s="27" t="s">
        <v>52</v>
      </c>
      <c r="I183" s="39">
        <v>24.19</v>
      </c>
      <c r="J183" s="11">
        <v>24.19</v>
      </c>
      <c r="K183" s="11">
        <v>24.19</v>
      </c>
      <c r="L183" s="110">
        <v>24.19</v>
      </c>
      <c r="M183" s="110"/>
      <c r="N183" s="110"/>
      <c r="O183" s="110"/>
      <c r="P183" s="110"/>
      <c r="Q183" s="46" t="s">
        <v>35</v>
      </c>
      <c r="R183" s="21" t="s">
        <v>36</v>
      </c>
      <c r="S183" s="120"/>
      <c r="T183" s="18" t="s">
        <v>338</v>
      </c>
      <c r="U183" s="18" t="s">
        <v>338</v>
      </c>
      <c r="V183" s="11" t="s">
        <v>53</v>
      </c>
    </row>
    <row r="184" ht="36" spans="1:22">
      <c r="A184" s="27">
        <v>161</v>
      </c>
      <c r="B184" s="20" t="s">
        <v>525</v>
      </c>
      <c r="C184" s="20" t="s">
        <v>526</v>
      </c>
      <c r="D184" s="14" t="s">
        <v>41</v>
      </c>
      <c r="E184" s="27" t="s">
        <v>50</v>
      </c>
      <c r="F184" s="39" t="s">
        <v>524</v>
      </c>
      <c r="G184" s="38" t="s">
        <v>33</v>
      </c>
      <c r="H184" s="27" t="s">
        <v>52</v>
      </c>
      <c r="I184" s="39">
        <v>0.22</v>
      </c>
      <c r="J184" s="11">
        <v>0.22</v>
      </c>
      <c r="K184" s="11">
        <v>0.22</v>
      </c>
      <c r="L184" s="110">
        <v>0.22</v>
      </c>
      <c r="M184" s="110"/>
      <c r="N184" s="110"/>
      <c r="O184" s="110"/>
      <c r="P184" s="110"/>
      <c r="Q184" s="46" t="s">
        <v>35</v>
      </c>
      <c r="R184" s="21" t="s">
        <v>36</v>
      </c>
      <c r="S184" s="120"/>
      <c r="T184" s="18" t="s">
        <v>338</v>
      </c>
      <c r="U184" s="18" t="s">
        <v>338</v>
      </c>
      <c r="V184" s="11" t="s">
        <v>53</v>
      </c>
    </row>
    <row r="185" ht="36" spans="1:22">
      <c r="A185" s="11">
        <v>162</v>
      </c>
      <c r="B185" s="20" t="s">
        <v>527</v>
      </c>
      <c r="C185" s="20" t="s">
        <v>528</v>
      </c>
      <c r="D185" s="14" t="s">
        <v>41</v>
      </c>
      <c r="E185" s="27" t="s">
        <v>50</v>
      </c>
      <c r="F185" s="39" t="s">
        <v>524</v>
      </c>
      <c r="G185" s="38" t="s">
        <v>33</v>
      </c>
      <c r="H185" s="27" t="s">
        <v>52</v>
      </c>
      <c r="I185" s="39">
        <v>1.88</v>
      </c>
      <c r="J185" s="11">
        <v>1.88</v>
      </c>
      <c r="K185" s="11">
        <v>1.88</v>
      </c>
      <c r="L185" s="110">
        <v>1.88</v>
      </c>
      <c r="M185" s="110"/>
      <c r="N185" s="110"/>
      <c r="O185" s="110"/>
      <c r="P185" s="110"/>
      <c r="Q185" s="46" t="s">
        <v>35</v>
      </c>
      <c r="R185" s="21" t="s">
        <v>36</v>
      </c>
      <c r="S185" s="120"/>
      <c r="T185" s="18" t="s">
        <v>338</v>
      </c>
      <c r="U185" s="18" t="s">
        <v>338</v>
      </c>
      <c r="V185" s="11" t="s">
        <v>53</v>
      </c>
    </row>
    <row r="186" ht="36" spans="1:22">
      <c r="A186" s="27">
        <v>163</v>
      </c>
      <c r="B186" s="20" t="s">
        <v>529</v>
      </c>
      <c r="C186" s="20" t="s">
        <v>530</v>
      </c>
      <c r="D186" s="14" t="s">
        <v>41</v>
      </c>
      <c r="E186" s="27" t="s">
        <v>50</v>
      </c>
      <c r="F186" s="39" t="s">
        <v>524</v>
      </c>
      <c r="G186" s="38" t="s">
        <v>33</v>
      </c>
      <c r="H186" s="27" t="s">
        <v>52</v>
      </c>
      <c r="I186" s="39">
        <v>9.9</v>
      </c>
      <c r="J186" s="11">
        <v>9.9</v>
      </c>
      <c r="K186" s="11">
        <v>9.9</v>
      </c>
      <c r="L186" s="110">
        <v>9.9</v>
      </c>
      <c r="M186" s="110"/>
      <c r="N186" s="110"/>
      <c r="O186" s="110"/>
      <c r="P186" s="110"/>
      <c r="Q186" s="46" t="s">
        <v>35</v>
      </c>
      <c r="R186" s="21" t="s">
        <v>36</v>
      </c>
      <c r="S186" s="120"/>
      <c r="T186" s="18" t="s">
        <v>338</v>
      </c>
      <c r="U186" s="18" t="s">
        <v>338</v>
      </c>
      <c r="V186" s="11" t="s">
        <v>53</v>
      </c>
    </row>
    <row r="187" ht="36" spans="1:22">
      <c r="A187" s="11">
        <v>164</v>
      </c>
      <c r="B187" s="20" t="s">
        <v>531</v>
      </c>
      <c r="C187" s="20" t="s">
        <v>532</v>
      </c>
      <c r="D187" s="14" t="s">
        <v>41</v>
      </c>
      <c r="E187" s="27" t="s">
        <v>50</v>
      </c>
      <c r="F187" s="39" t="s">
        <v>524</v>
      </c>
      <c r="G187" s="38" t="s">
        <v>33</v>
      </c>
      <c r="H187" s="27" t="s">
        <v>52</v>
      </c>
      <c r="I187" s="39">
        <v>4.04</v>
      </c>
      <c r="J187" s="11">
        <v>4.04</v>
      </c>
      <c r="K187" s="11">
        <v>4.04</v>
      </c>
      <c r="L187" s="110">
        <v>4.04</v>
      </c>
      <c r="M187" s="110"/>
      <c r="N187" s="110"/>
      <c r="O187" s="110"/>
      <c r="P187" s="110"/>
      <c r="Q187" s="46" t="s">
        <v>35</v>
      </c>
      <c r="R187" s="21" t="s">
        <v>36</v>
      </c>
      <c r="S187" s="120"/>
      <c r="T187" s="18" t="s">
        <v>338</v>
      </c>
      <c r="U187" s="18" t="s">
        <v>338</v>
      </c>
      <c r="V187" s="11" t="s">
        <v>53</v>
      </c>
    </row>
    <row r="188" ht="36" spans="1:22">
      <c r="A188" s="27">
        <v>165</v>
      </c>
      <c r="B188" s="20" t="s">
        <v>533</v>
      </c>
      <c r="C188" s="20" t="s">
        <v>534</v>
      </c>
      <c r="D188" s="14" t="s">
        <v>41</v>
      </c>
      <c r="E188" s="27" t="s">
        <v>50</v>
      </c>
      <c r="F188" s="39" t="s">
        <v>524</v>
      </c>
      <c r="G188" s="38" t="s">
        <v>33</v>
      </c>
      <c r="H188" s="27" t="s">
        <v>52</v>
      </c>
      <c r="I188" s="39">
        <v>2.87</v>
      </c>
      <c r="J188" s="11">
        <v>2.87</v>
      </c>
      <c r="K188" s="11">
        <v>2.87</v>
      </c>
      <c r="L188" s="110">
        <v>2.87</v>
      </c>
      <c r="M188" s="110"/>
      <c r="N188" s="110"/>
      <c r="O188" s="110"/>
      <c r="P188" s="110"/>
      <c r="Q188" s="46" t="s">
        <v>35</v>
      </c>
      <c r="R188" s="21" t="s">
        <v>36</v>
      </c>
      <c r="S188" s="120"/>
      <c r="T188" s="18" t="s">
        <v>338</v>
      </c>
      <c r="U188" s="18" t="s">
        <v>338</v>
      </c>
      <c r="V188" s="11" t="s">
        <v>53</v>
      </c>
    </row>
    <row r="189" ht="36" spans="1:22">
      <c r="A189" s="11">
        <v>166</v>
      </c>
      <c r="B189" s="20" t="s">
        <v>535</v>
      </c>
      <c r="C189" s="20" t="s">
        <v>536</v>
      </c>
      <c r="D189" s="14" t="s">
        <v>41</v>
      </c>
      <c r="E189" s="27" t="s">
        <v>50</v>
      </c>
      <c r="F189" s="39" t="s">
        <v>524</v>
      </c>
      <c r="G189" s="38" t="s">
        <v>33</v>
      </c>
      <c r="H189" s="27" t="s">
        <v>52</v>
      </c>
      <c r="I189" s="39">
        <v>13.43</v>
      </c>
      <c r="J189" s="11">
        <v>13.43</v>
      </c>
      <c r="K189" s="11">
        <v>13.43</v>
      </c>
      <c r="L189" s="110">
        <v>13.43</v>
      </c>
      <c r="M189" s="110"/>
      <c r="N189" s="110"/>
      <c r="O189" s="110"/>
      <c r="P189" s="110"/>
      <c r="Q189" s="46" t="s">
        <v>35</v>
      </c>
      <c r="R189" s="21" t="s">
        <v>36</v>
      </c>
      <c r="S189" s="120"/>
      <c r="T189" s="18" t="s">
        <v>338</v>
      </c>
      <c r="U189" s="18" t="s">
        <v>338</v>
      </c>
      <c r="V189" s="11" t="s">
        <v>53</v>
      </c>
    </row>
    <row r="190" ht="36" spans="1:22">
      <c r="A190" s="27">
        <v>167</v>
      </c>
      <c r="B190" s="20" t="s">
        <v>537</v>
      </c>
      <c r="C190" s="20" t="s">
        <v>538</v>
      </c>
      <c r="D190" s="14" t="s">
        <v>41</v>
      </c>
      <c r="E190" s="27" t="s">
        <v>50</v>
      </c>
      <c r="F190" s="39" t="s">
        <v>539</v>
      </c>
      <c r="G190" s="38" t="s">
        <v>33</v>
      </c>
      <c r="H190" s="27" t="s">
        <v>52</v>
      </c>
      <c r="I190" s="39">
        <v>5.69</v>
      </c>
      <c r="J190" s="11">
        <v>5.69</v>
      </c>
      <c r="K190" s="11">
        <v>5.69</v>
      </c>
      <c r="L190" s="110">
        <v>5.69</v>
      </c>
      <c r="M190" s="110"/>
      <c r="N190" s="110"/>
      <c r="O190" s="110"/>
      <c r="P190" s="110"/>
      <c r="Q190" s="46" t="s">
        <v>35</v>
      </c>
      <c r="R190" s="21" t="s">
        <v>36</v>
      </c>
      <c r="S190" s="120"/>
      <c r="T190" s="18" t="s">
        <v>338</v>
      </c>
      <c r="U190" s="18" t="s">
        <v>338</v>
      </c>
      <c r="V190" s="11" t="s">
        <v>53</v>
      </c>
    </row>
    <row r="191" ht="36" spans="1:22">
      <c r="A191" s="11">
        <v>168</v>
      </c>
      <c r="B191" s="20" t="s">
        <v>540</v>
      </c>
      <c r="C191" s="20" t="s">
        <v>541</v>
      </c>
      <c r="D191" s="14" t="s">
        <v>41</v>
      </c>
      <c r="E191" s="27" t="s">
        <v>50</v>
      </c>
      <c r="F191" s="39" t="s">
        <v>542</v>
      </c>
      <c r="G191" s="38" t="s">
        <v>43</v>
      </c>
      <c r="H191" s="27" t="s">
        <v>52</v>
      </c>
      <c r="I191" s="39">
        <v>5.79</v>
      </c>
      <c r="J191" s="11">
        <v>5.79</v>
      </c>
      <c r="K191" s="11">
        <v>5.79</v>
      </c>
      <c r="L191" s="110">
        <v>5.79</v>
      </c>
      <c r="M191" s="110"/>
      <c r="N191" s="110"/>
      <c r="O191" s="110"/>
      <c r="P191" s="110"/>
      <c r="Q191" s="46" t="s">
        <v>35</v>
      </c>
      <c r="R191" s="21" t="s">
        <v>36</v>
      </c>
      <c r="S191" s="120"/>
      <c r="T191" s="18" t="s">
        <v>338</v>
      </c>
      <c r="U191" s="18" t="s">
        <v>338</v>
      </c>
      <c r="V191" s="11" t="s">
        <v>53</v>
      </c>
    </row>
    <row r="192" ht="36" spans="1:22">
      <c r="A192" s="27">
        <v>169</v>
      </c>
      <c r="B192" s="20" t="s">
        <v>543</v>
      </c>
      <c r="C192" s="20" t="s">
        <v>544</v>
      </c>
      <c r="D192" s="14" t="s">
        <v>41</v>
      </c>
      <c r="E192" s="27" t="s">
        <v>50</v>
      </c>
      <c r="F192" s="39" t="s">
        <v>542</v>
      </c>
      <c r="G192" s="38" t="s">
        <v>43</v>
      </c>
      <c r="H192" s="27" t="s">
        <v>52</v>
      </c>
      <c r="I192" s="39">
        <v>3.82</v>
      </c>
      <c r="J192" s="11">
        <v>3.82</v>
      </c>
      <c r="K192" s="11">
        <v>3.82</v>
      </c>
      <c r="L192" s="110">
        <v>3.82</v>
      </c>
      <c r="M192" s="110"/>
      <c r="N192" s="110"/>
      <c r="O192" s="110"/>
      <c r="P192" s="110"/>
      <c r="Q192" s="46" t="s">
        <v>35</v>
      </c>
      <c r="R192" s="21" t="s">
        <v>36</v>
      </c>
      <c r="S192" s="120"/>
      <c r="T192" s="18" t="s">
        <v>338</v>
      </c>
      <c r="U192" s="18" t="s">
        <v>338</v>
      </c>
      <c r="V192" s="11" t="s">
        <v>53</v>
      </c>
    </row>
    <row r="193" ht="36" spans="1:22">
      <c r="A193" s="11">
        <v>170</v>
      </c>
      <c r="B193" s="20" t="s">
        <v>545</v>
      </c>
      <c r="C193" s="20" t="s">
        <v>546</v>
      </c>
      <c r="D193" s="14" t="s">
        <v>41</v>
      </c>
      <c r="E193" s="27" t="s">
        <v>50</v>
      </c>
      <c r="F193" s="39" t="s">
        <v>542</v>
      </c>
      <c r="G193" s="38" t="s">
        <v>43</v>
      </c>
      <c r="H193" s="27" t="s">
        <v>52</v>
      </c>
      <c r="I193" s="39">
        <v>6.14</v>
      </c>
      <c r="J193" s="11">
        <v>6.14</v>
      </c>
      <c r="K193" s="11">
        <v>6.14</v>
      </c>
      <c r="L193" s="110">
        <v>6.14</v>
      </c>
      <c r="M193" s="110"/>
      <c r="N193" s="110"/>
      <c r="O193" s="110"/>
      <c r="P193" s="110"/>
      <c r="Q193" s="46" t="s">
        <v>35</v>
      </c>
      <c r="R193" s="21" t="s">
        <v>36</v>
      </c>
      <c r="S193" s="120"/>
      <c r="T193" s="18" t="s">
        <v>338</v>
      </c>
      <c r="U193" s="18" t="s">
        <v>338</v>
      </c>
      <c r="V193" s="11" t="s">
        <v>53</v>
      </c>
    </row>
    <row r="194" ht="48" spans="1:22">
      <c r="A194" s="27">
        <v>171</v>
      </c>
      <c r="B194" s="20" t="s">
        <v>547</v>
      </c>
      <c r="C194" s="20" t="s">
        <v>548</v>
      </c>
      <c r="D194" s="14" t="s">
        <v>41</v>
      </c>
      <c r="E194" s="27" t="s">
        <v>50</v>
      </c>
      <c r="F194" s="39" t="s">
        <v>549</v>
      </c>
      <c r="G194" s="38" t="s">
        <v>33</v>
      </c>
      <c r="H194" s="27" t="s">
        <v>52</v>
      </c>
      <c r="I194" s="39">
        <v>66.91</v>
      </c>
      <c r="J194" s="11">
        <v>66.91</v>
      </c>
      <c r="K194" s="11">
        <v>66.91</v>
      </c>
      <c r="L194" s="110">
        <v>66.91</v>
      </c>
      <c r="M194" s="110"/>
      <c r="N194" s="110"/>
      <c r="O194" s="110"/>
      <c r="P194" s="110"/>
      <c r="Q194" s="46" t="s">
        <v>35</v>
      </c>
      <c r="R194" s="21" t="s">
        <v>36</v>
      </c>
      <c r="S194" s="120"/>
      <c r="T194" s="18" t="s">
        <v>338</v>
      </c>
      <c r="U194" s="18" t="s">
        <v>338</v>
      </c>
      <c r="V194" s="11" t="s">
        <v>53</v>
      </c>
    </row>
    <row r="195" ht="48" spans="1:22">
      <c r="A195" s="11">
        <v>172</v>
      </c>
      <c r="B195" s="20" t="s">
        <v>550</v>
      </c>
      <c r="C195" s="20" t="s">
        <v>551</v>
      </c>
      <c r="D195" s="14" t="s">
        <v>41</v>
      </c>
      <c r="E195" s="27" t="s">
        <v>50</v>
      </c>
      <c r="F195" s="39" t="s">
        <v>549</v>
      </c>
      <c r="G195" s="38" t="s">
        <v>33</v>
      </c>
      <c r="H195" s="27" t="s">
        <v>52</v>
      </c>
      <c r="I195" s="39">
        <v>7.59</v>
      </c>
      <c r="J195" s="11">
        <v>7.59</v>
      </c>
      <c r="K195" s="11">
        <v>7.59</v>
      </c>
      <c r="L195" s="110">
        <v>7.59</v>
      </c>
      <c r="M195" s="110"/>
      <c r="N195" s="110"/>
      <c r="O195" s="110"/>
      <c r="P195" s="110"/>
      <c r="Q195" s="46" t="s">
        <v>35</v>
      </c>
      <c r="R195" s="21" t="s">
        <v>36</v>
      </c>
      <c r="S195" s="120"/>
      <c r="T195" s="18" t="s">
        <v>338</v>
      </c>
      <c r="U195" s="18" t="s">
        <v>338</v>
      </c>
      <c r="V195" s="11" t="s">
        <v>53</v>
      </c>
    </row>
    <row r="196" ht="36" spans="1:22">
      <c r="A196" s="27">
        <v>173</v>
      </c>
      <c r="B196" s="20" t="s">
        <v>552</v>
      </c>
      <c r="C196" s="20" t="s">
        <v>553</v>
      </c>
      <c r="D196" s="14" t="s">
        <v>41</v>
      </c>
      <c r="E196" s="27" t="s">
        <v>50</v>
      </c>
      <c r="F196" s="39" t="s">
        <v>549</v>
      </c>
      <c r="G196" s="38" t="s">
        <v>33</v>
      </c>
      <c r="H196" s="27" t="s">
        <v>52</v>
      </c>
      <c r="I196" s="39">
        <v>3.81</v>
      </c>
      <c r="J196" s="11">
        <v>3.81</v>
      </c>
      <c r="K196" s="11">
        <v>3.81</v>
      </c>
      <c r="L196" s="110">
        <v>3.81</v>
      </c>
      <c r="M196" s="110"/>
      <c r="N196" s="110"/>
      <c r="O196" s="110"/>
      <c r="P196" s="110"/>
      <c r="Q196" s="46" t="s">
        <v>35</v>
      </c>
      <c r="R196" s="21" t="s">
        <v>36</v>
      </c>
      <c r="S196" s="120"/>
      <c r="T196" s="18" t="s">
        <v>338</v>
      </c>
      <c r="U196" s="18" t="s">
        <v>338</v>
      </c>
      <c r="V196" s="11" t="s">
        <v>53</v>
      </c>
    </row>
    <row r="197" ht="36" spans="1:22">
      <c r="A197" s="11">
        <v>174</v>
      </c>
      <c r="B197" s="20" t="s">
        <v>554</v>
      </c>
      <c r="C197" s="20" t="s">
        <v>555</v>
      </c>
      <c r="D197" s="14" t="s">
        <v>41</v>
      </c>
      <c r="E197" s="27" t="s">
        <v>50</v>
      </c>
      <c r="F197" s="39" t="s">
        <v>549</v>
      </c>
      <c r="G197" s="38" t="s">
        <v>33</v>
      </c>
      <c r="H197" s="27" t="s">
        <v>52</v>
      </c>
      <c r="I197" s="39">
        <v>12.3</v>
      </c>
      <c r="J197" s="11">
        <v>12.3</v>
      </c>
      <c r="K197" s="11">
        <v>12.3</v>
      </c>
      <c r="L197" s="110">
        <v>12.3</v>
      </c>
      <c r="M197" s="110"/>
      <c r="N197" s="110"/>
      <c r="O197" s="110"/>
      <c r="P197" s="110"/>
      <c r="Q197" s="46" t="s">
        <v>35</v>
      </c>
      <c r="R197" s="21" t="s">
        <v>36</v>
      </c>
      <c r="S197" s="120"/>
      <c r="T197" s="18" t="s">
        <v>338</v>
      </c>
      <c r="U197" s="18" t="s">
        <v>338</v>
      </c>
      <c r="V197" s="11" t="s">
        <v>53</v>
      </c>
    </row>
    <row r="198" ht="48" spans="1:22">
      <c r="A198" s="27">
        <v>175</v>
      </c>
      <c r="B198" s="20" t="s">
        <v>556</v>
      </c>
      <c r="C198" s="20" t="s">
        <v>557</v>
      </c>
      <c r="D198" s="14" t="s">
        <v>41</v>
      </c>
      <c r="E198" s="27" t="s">
        <v>50</v>
      </c>
      <c r="F198" s="39" t="s">
        <v>549</v>
      </c>
      <c r="G198" s="38" t="s">
        <v>33</v>
      </c>
      <c r="H198" s="27" t="s">
        <v>52</v>
      </c>
      <c r="I198" s="39">
        <v>56.33</v>
      </c>
      <c r="J198" s="11">
        <v>56.33</v>
      </c>
      <c r="K198" s="11">
        <v>56.33</v>
      </c>
      <c r="L198" s="110">
        <v>56.33</v>
      </c>
      <c r="M198" s="110"/>
      <c r="N198" s="110"/>
      <c r="O198" s="110"/>
      <c r="P198" s="110"/>
      <c r="Q198" s="46" t="s">
        <v>35</v>
      </c>
      <c r="R198" s="21" t="s">
        <v>36</v>
      </c>
      <c r="S198" s="120"/>
      <c r="T198" s="18" t="s">
        <v>338</v>
      </c>
      <c r="U198" s="18" t="s">
        <v>338</v>
      </c>
      <c r="V198" s="11" t="s">
        <v>53</v>
      </c>
    </row>
    <row r="199" ht="36" spans="1:22">
      <c r="A199" s="11">
        <v>176</v>
      </c>
      <c r="B199" s="20" t="s">
        <v>558</v>
      </c>
      <c r="C199" s="20" t="s">
        <v>559</v>
      </c>
      <c r="D199" s="14" t="s">
        <v>41</v>
      </c>
      <c r="E199" s="27" t="s">
        <v>50</v>
      </c>
      <c r="F199" s="39" t="s">
        <v>549</v>
      </c>
      <c r="G199" s="38" t="s">
        <v>33</v>
      </c>
      <c r="H199" s="27" t="s">
        <v>52</v>
      </c>
      <c r="I199" s="39">
        <v>12.24</v>
      </c>
      <c r="J199" s="11">
        <v>12.24</v>
      </c>
      <c r="K199" s="11">
        <v>12.24</v>
      </c>
      <c r="L199" s="110">
        <v>12.24</v>
      </c>
      <c r="M199" s="110"/>
      <c r="N199" s="110"/>
      <c r="O199" s="110"/>
      <c r="P199" s="110"/>
      <c r="Q199" s="46" t="s">
        <v>35</v>
      </c>
      <c r="R199" s="21" t="s">
        <v>36</v>
      </c>
      <c r="S199" s="120"/>
      <c r="T199" s="18" t="s">
        <v>338</v>
      </c>
      <c r="U199" s="18" t="s">
        <v>338</v>
      </c>
      <c r="V199" s="11" t="s">
        <v>53</v>
      </c>
    </row>
    <row r="200" ht="48" spans="1:22">
      <c r="A200" s="27">
        <v>177</v>
      </c>
      <c r="B200" s="20" t="s">
        <v>560</v>
      </c>
      <c r="C200" s="20" t="s">
        <v>561</v>
      </c>
      <c r="D200" s="14" t="s">
        <v>41</v>
      </c>
      <c r="E200" s="27" t="s">
        <v>50</v>
      </c>
      <c r="F200" s="39" t="s">
        <v>549</v>
      </c>
      <c r="G200" s="38" t="s">
        <v>33</v>
      </c>
      <c r="H200" s="27" t="s">
        <v>52</v>
      </c>
      <c r="I200" s="39">
        <v>29.16</v>
      </c>
      <c r="J200" s="11">
        <v>29.16</v>
      </c>
      <c r="K200" s="11">
        <v>29.16</v>
      </c>
      <c r="L200" s="110">
        <v>29.16</v>
      </c>
      <c r="M200" s="110"/>
      <c r="N200" s="110"/>
      <c r="O200" s="110"/>
      <c r="P200" s="110"/>
      <c r="Q200" s="46" t="s">
        <v>35</v>
      </c>
      <c r="R200" s="21" t="s">
        <v>36</v>
      </c>
      <c r="S200" s="120"/>
      <c r="T200" s="18" t="s">
        <v>338</v>
      </c>
      <c r="U200" s="18" t="s">
        <v>338</v>
      </c>
      <c r="V200" s="11" t="s">
        <v>53</v>
      </c>
    </row>
    <row r="201" ht="36" spans="1:22">
      <c r="A201" s="11">
        <v>178</v>
      </c>
      <c r="B201" s="20" t="s">
        <v>562</v>
      </c>
      <c r="C201" s="20" t="s">
        <v>563</v>
      </c>
      <c r="D201" s="14" t="s">
        <v>41</v>
      </c>
      <c r="E201" s="27" t="s">
        <v>50</v>
      </c>
      <c r="F201" s="39" t="s">
        <v>549</v>
      </c>
      <c r="G201" s="38" t="s">
        <v>33</v>
      </c>
      <c r="H201" s="27" t="s">
        <v>52</v>
      </c>
      <c r="I201" s="39">
        <v>9.11</v>
      </c>
      <c r="J201" s="11">
        <v>9.11</v>
      </c>
      <c r="K201" s="11">
        <v>9.11</v>
      </c>
      <c r="L201" s="110">
        <v>9.11</v>
      </c>
      <c r="M201" s="110"/>
      <c r="N201" s="110"/>
      <c r="O201" s="110"/>
      <c r="P201" s="110"/>
      <c r="Q201" s="46" t="s">
        <v>35</v>
      </c>
      <c r="R201" s="21" t="s">
        <v>36</v>
      </c>
      <c r="S201" s="120"/>
      <c r="T201" s="18" t="s">
        <v>338</v>
      </c>
      <c r="U201" s="18" t="s">
        <v>338</v>
      </c>
      <c r="V201" s="11" t="s">
        <v>53</v>
      </c>
    </row>
    <row r="202" ht="20" customHeight="1" spans="1:22">
      <c r="A202" s="100"/>
      <c r="B202" s="100"/>
      <c r="C202" s="101" t="s">
        <v>45</v>
      </c>
      <c r="D202" s="100"/>
      <c r="E202" s="100"/>
      <c r="F202" s="100"/>
      <c r="G202" s="102"/>
      <c r="H202" s="102"/>
      <c r="I202" s="102"/>
      <c r="J202" s="100"/>
      <c r="K202" s="100"/>
      <c r="L202" s="100"/>
      <c r="M202" s="100"/>
      <c r="N202" s="100"/>
      <c r="O202" s="100"/>
      <c r="P202" s="100"/>
      <c r="Q202" s="119"/>
      <c r="R202" s="119"/>
      <c r="S202" s="100">
        <v>1524.305486</v>
      </c>
      <c r="T202" s="102"/>
      <c r="U202" s="119"/>
      <c r="V202" s="100"/>
    </row>
    <row r="203" ht="20" customHeight="1" spans="1:23">
      <c r="A203" s="100"/>
      <c r="B203" s="100"/>
      <c r="C203" s="101" t="s">
        <v>564</v>
      </c>
      <c r="D203" s="100"/>
      <c r="E203" s="100"/>
      <c r="F203" s="100"/>
      <c r="G203" s="102"/>
      <c r="H203" s="102"/>
      <c r="I203" s="102"/>
      <c r="J203" s="100"/>
      <c r="K203" s="100"/>
      <c r="L203" s="100"/>
      <c r="M203" s="100"/>
      <c r="N203" s="100"/>
      <c r="O203" s="100"/>
      <c r="P203" s="100"/>
      <c r="Q203" s="119"/>
      <c r="R203" s="119"/>
      <c r="S203" s="120"/>
      <c r="T203" s="102"/>
      <c r="U203" s="119"/>
      <c r="V203" s="100">
        <v>245.32</v>
      </c>
      <c r="W203">
        <v>1</v>
      </c>
    </row>
    <row r="204" ht="36" spans="1:22">
      <c r="A204" s="15">
        <v>179</v>
      </c>
      <c r="B204" s="85" t="s">
        <v>565</v>
      </c>
      <c r="C204" s="121" t="s">
        <v>566</v>
      </c>
      <c r="D204" s="14" t="s">
        <v>41</v>
      </c>
      <c r="E204" s="85" t="s">
        <v>50</v>
      </c>
      <c r="F204" s="85" t="s">
        <v>567</v>
      </c>
      <c r="G204" s="38" t="s">
        <v>43</v>
      </c>
      <c r="H204" s="27" t="s">
        <v>52</v>
      </c>
      <c r="I204" s="39">
        <v>11.15</v>
      </c>
      <c r="J204" s="109">
        <v>11.15</v>
      </c>
      <c r="K204" s="109">
        <v>11.15</v>
      </c>
      <c r="L204" s="103"/>
      <c r="M204" s="103"/>
      <c r="N204" s="46">
        <v>11.15</v>
      </c>
      <c r="O204" s="103"/>
      <c r="P204" s="46"/>
      <c r="Q204" s="46" t="s">
        <v>35</v>
      </c>
      <c r="R204" s="21" t="s">
        <v>36</v>
      </c>
      <c r="S204" s="120"/>
      <c r="T204" s="15" t="s">
        <v>338</v>
      </c>
      <c r="U204" s="15" t="s">
        <v>338</v>
      </c>
      <c r="V204" s="11" t="s">
        <v>45</v>
      </c>
    </row>
    <row r="205" ht="36" spans="1:22">
      <c r="A205" s="15">
        <v>180</v>
      </c>
      <c r="B205" s="85" t="s">
        <v>568</v>
      </c>
      <c r="C205" s="121" t="s">
        <v>569</v>
      </c>
      <c r="D205" s="14" t="s">
        <v>41</v>
      </c>
      <c r="E205" s="85" t="s">
        <v>50</v>
      </c>
      <c r="F205" s="85" t="s">
        <v>570</v>
      </c>
      <c r="G205" s="38" t="s">
        <v>43</v>
      </c>
      <c r="H205" s="27" t="s">
        <v>52</v>
      </c>
      <c r="I205" s="39">
        <v>94.85</v>
      </c>
      <c r="J205" s="109">
        <v>94.85</v>
      </c>
      <c r="K205" s="109">
        <v>94.85</v>
      </c>
      <c r="L205" s="103"/>
      <c r="M205" s="103"/>
      <c r="N205" s="46">
        <v>94.85</v>
      </c>
      <c r="O205" s="103"/>
      <c r="P205" s="46"/>
      <c r="Q205" s="46" t="s">
        <v>35</v>
      </c>
      <c r="R205" s="21" t="s">
        <v>36</v>
      </c>
      <c r="S205" s="120"/>
      <c r="T205" s="15" t="s">
        <v>338</v>
      </c>
      <c r="U205" s="15" t="s">
        <v>338</v>
      </c>
      <c r="V205" s="11" t="s">
        <v>45</v>
      </c>
    </row>
    <row r="206" ht="36" spans="1:22">
      <c r="A206" s="15">
        <v>181</v>
      </c>
      <c r="B206" s="85" t="s">
        <v>571</v>
      </c>
      <c r="C206" s="121" t="s">
        <v>572</v>
      </c>
      <c r="D206" s="14" t="s">
        <v>41</v>
      </c>
      <c r="E206" s="85" t="s">
        <v>50</v>
      </c>
      <c r="F206" s="85" t="s">
        <v>573</v>
      </c>
      <c r="G206" s="38" t="s">
        <v>43</v>
      </c>
      <c r="H206" s="27" t="s">
        <v>52</v>
      </c>
      <c r="I206" s="39">
        <v>71.44</v>
      </c>
      <c r="J206" s="109">
        <v>71.44</v>
      </c>
      <c r="K206" s="109">
        <v>71.44</v>
      </c>
      <c r="L206" s="103"/>
      <c r="M206" s="103"/>
      <c r="N206" s="46">
        <v>71.44</v>
      </c>
      <c r="O206" s="103"/>
      <c r="P206" s="46"/>
      <c r="Q206" s="46" t="s">
        <v>35</v>
      </c>
      <c r="R206" s="21" t="s">
        <v>36</v>
      </c>
      <c r="S206" s="120"/>
      <c r="T206" s="15" t="s">
        <v>338</v>
      </c>
      <c r="U206" s="15" t="s">
        <v>338</v>
      </c>
      <c r="V206" s="11" t="s">
        <v>45</v>
      </c>
    </row>
    <row r="207" ht="36" spans="1:22">
      <c r="A207" s="15">
        <v>182</v>
      </c>
      <c r="B207" s="85" t="s">
        <v>574</v>
      </c>
      <c r="C207" s="121" t="s">
        <v>575</v>
      </c>
      <c r="D207" s="14" t="s">
        <v>41</v>
      </c>
      <c r="E207" s="85" t="s">
        <v>50</v>
      </c>
      <c r="F207" s="85" t="s">
        <v>576</v>
      </c>
      <c r="G207" s="38" t="s">
        <v>43</v>
      </c>
      <c r="H207" s="27" t="s">
        <v>52</v>
      </c>
      <c r="I207" s="39">
        <v>22.79</v>
      </c>
      <c r="J207" s="109">
        <v>22.79</v>
      </c>
      <c r="K207" s="109">
        <v>22.79</v>
      </c>
      <c r="L207" s="103"/>
      <c r="M207" s="103"/>
      <c r="N207" s="46">
        <v>22.79</v>
      </c>
      <c r="O207" s="103"/>
      <c r="P207" s="46"/>
      <c r="Q207" s="46" t="s">
        <v>35</v>
      </c>
      <c r="R207" s="21" t="s">
        <v>36</v>
      </c>
      <c r="S207" s="120"/>
      <c r="T207" s="15" t="s">
        <v>338</v>
      </c>
      <c r="U207" s="15" t="s">
        <v>338</v>
      </c>
      <c r="V207" s="11" t="s">
        <v>45</v>
      </c>
    </row>
    <row r="208" ht="36" spans="1:22">
      <c r="A208" s="15">
        <v>183</v>
      </c>
      <c r="B208" s="85" t="s">
        <v>577</v>
      </c>
      <c r="C208" s="121" t="s">
        <v>578</v>
      </c>
      <c r="D208" s="14" t="s">
        <v>41</v>
      </c>
      <c r="E208" s="85" t="s">
        <v>50</v>
      </c>
      <c r="F208" s="85" t="s">
        <v>579</v>
      </c>
      <c r="G208" s="38" t="s">
        <v>43</v>
      </c>
      <c r="H208" s="27" t="s">
        <v>52</v>
      </c>
      <c r="I208" s="39">
        <v>45.09</v>
      </c>
      <c r="J208" s="109">
        <v>45.09</v>
      </c>
      <c r="K208" s="109">
        <v>45.09</v>
      </c>
      <c r="L208" s="103"/>
      <c r="M208" s="103"/>
      <c r="N208" s="46">
        <v>45.09</v>
      </c>
      <c r="O208" s="103"/>
      <c r="P208" s="46"/>
      <c r="Q208" s="46" t="s">
        <v>35</v>
      </c>
      <c r="R208" s="21" t="s">
        <v>36</v>
      </c>
      <c r="S208" s="120"/>
      <c r="T208" s="15" t="s">
        <v>338</v>
      </c>
      <c r="U208" s="15" t="s">
        <v>338</v>
      </c>
      <c r="V208" s="11" t="s">
        <v>45</v>
      </c>
    </row>
    <row r="209" ht="20" customHeight="1" spans="1:23">
      <c r="A209" s="100"/>
      <c r="B209" s="100"/>
      <c r="C209" s="101" t="s">
        <v>580</v>
      </c>
      <c r="D209" s="100"/>
      <c r="E209" s="100"/>
      <c r="F209" s="100"/>
      <c r="G209" s="102"/>
      <c r="H209" s="102"/>
      <c r="I209" s="102"/>
      <c r="J209" s="100"/>
      <c r="K209" s="100"/>
      <c r="L209" s="100"/>
      <c r="M209" s="100"/>
      <c r="N209" s="100"/>
      <c r="O209" s="100"/>
      <c r="P209" s="100"/>
      <c r="Q209" s="119"/>
      <c r="R209" s="119"/>
      <c r="S209" s="120"/>
      <c r="T209" s="102"/>
      <c r="U209" s="119"/>
      <c r="V209" s="100">
        <v>260.99</v>
      </c>
      <c r="W209">
        <v>1</v>
      </c>
    </row>
    <row r="210" ht="36" spans="1:22">
      <c r="A210" s="15">
        <v>184</v>
      </c>
      <c r="B210" s="85" t="s">
        <v>581</v>
      </c>
      <c r="C210" s="121" t="s">
        <v>582</v>
      </c>
      <c r="D210" s="14" t="s">
        <v>41</v>
      </c>
      <c r="E210" s="85" t="s">
        <v>50</v>
      </c>
      <c r="F210" s="85" t="s">
        <v>583</v>
      </c>
      <c r="G210" s="38" t="s">
        <v>43</v>
      </c>
      <c r="H210" s="27" t="s">
        <v>52</v>
      </c>
      <c r="I210" s="39">
        <v>38.65</v>
      </c>
      <c r="J210" s="109">
        <v>38.65</v>
      </c>
      <c r="K210" s="109">
        <v>38.65</v>
      </c>
      <c r="L210" s="103"/>
      <c r="M210" s="103"/>
      <c r="N210" s="46">
        <v>38.65</v>
      </c>
      <c r="O210" s="103"/>
      <c r="P210" s="46"/>
      <c r="Q210" s="46" t="s">
        <v>35</v>
      </c>
      <c r="R210" s="21" t="s">
        <v>36</v>
      </c>
      <c r="S210" s="120"/>
      <c r="T210" s="15" t="s">
        <v>338</v>
      </c>
      <c r="U210" s="15" t="s">
        <v>338</v>
      </c>
      <c r="V210" s="11" t="s">
        <v>45</v>
      </c>
    </row>
    <row r="211" ht="36" spans="1:22">
      <c r="A211" s="15">
        <v>185</v>
      </c>
      <c r="B211" s="85" t="s">
        <v>584</v>
      </c>
      <c r="C211" s="121" t="s">
        <v>585</v>
      </c>
      <c r="D211" s="14" t="s">
        <v>41</v>
      </c>
      <c r="E211" s="85" t="s">
        <v>50</v>
      </c>
      <c r="F211" s="85" t="s">
        <v>586</v>
      </c>
      <c r="G211" s="38" t="s">
        <v>43</v>
      </c>
      <c r="H211" s="27" t="s">
        <v>52</v>
      </c>
      <c r="I211" s="39">
        <v>15.03</v>
      </c>
      <c r="J211" s="109">
        <v>15.03</v>
      </c>
      <c r="K211" s="109">
        <v>15.03</v>
      </c>
      <c r="L211" s="103"/>
      <c r="M211" s="103"/>
      <c r="N211" s="46">
        <v>15.03</v>
      </c>
      <c r="O211" s="103"/>
      <c r="P211" s="46"/>
      <c r="Q211" s="46" t="s">
        <v>35</v>
      </c>
      <c r="R211" s="21" t="s">
        <v>36</v>
      </c>
      <c r="S211" s="120"/>
      <c r="T211" s="15" t="s">
        <v>338</v>
      </c>
      <c r="U211" s="15" t="s">
        <v>338</v>
      </c>
      <c r="V211" s="11" t="s">
        <v>45</v>
      </c>
    </row>
    <row r="212" ht="36" spans="1:22">
      <c r="A212" s="15">
        <v>186</v>
      </c>
      <c r="B212" s="85" t="s">
        <v>587</v>
      </c>
      <c r="C212" s="121" t="s">
        <v>588</v>
      </c>
      <c r="D212" s="14" t="s">
        <v>41</v>
      </c>
      <c r="E212" s="85" t="s">
        <v>50</v>
      </c>
      <c r="F212" s="85" t="s">
        <v>589</v>
      </c>
      <c r="G212" s="38" t="s">
        <v>43</v>
      </c>
      <c r="H212" s="27" t="s">
        <v>52</v>
      </c>
      <c r="I212" s="39">
        <v>194.78</v>
      </c>
      <c r="J212" s="46">
        <v>194.78</v>
      </c>
      <c r="K212" s="46">
        <v>194.78</v>
      </c>
      <c r="L212" s="103"/>
      <c r="M212" s="103"/>
      <c r="N212" s="46">
        <v>194.78</v>
      </c>
      <c r="O212" s="103"/>
      <c r="P212" s="46"/>
      <c r="Q212" s="46" t="s">
        <v>35</v>
      </c>
      <c r="R212" s="21" t="s">
        <v>36</v>
      </c>
      <c r="S212" s="120"/>
      <c r="T212" s="15" t="s">
        <v>338</v>
      </c>
      <c r="U212" s="15" t="s">
        <v>338</v>
      </c>
      <c r="V212" s="11" t="s">
        <v>45</v>
      </c>
    </row>
    <row r="213" ht="36" spans="1:22">
      <c r="A213" s="15">
        <v>187</v>
      </c>
      <c r="B213" s="85" t="s">
        <v>590</v>
      </c>
      <c r="C213" s="121" t="s">
        <v>591</v>
      </c>
      <c r="D213" s="14" t="s">
        <v>41</v>
      </c>
      <c r="E213" s="85" t="s">
        <v>50</v>
      </c>
      <c r="F213" s="85" t="s">
        <v>498</v>
      </c>
      <c r="G213" s="38" t="s">
        <v>43</v>
      </c>
      <c r="H213" s="27" t="s">
        <v>52</v>
      </c>
      <c r="I213" s="39">
        <v>12.53</v>
      </c>
      <c r="J213" s="109">
        <v>12.53</v>
      </c>
      <c r="K213" s="109">
        <v>12.53</v>
      </c>
      <c r="L213" s="103"/>
      <c r="M213" s="103"/>
      <c r="N213" s="46">
        <v>12.53</v>
      </c>
      <c r="O213" s="103"/>
      <c r="P213" s="46"/>
      <c r="Q213" s="46" t="s">
        <v>35</v>
      </c>
      <c r="R213" s="21" t="s">
        <v>36</v>
      </c>
      <c r="S213" s="120"/>
      <c r="T213" s="15" t="s">
        <v>338</v>
      </c>
      <c r="U213" s="15" t="s">
        <v>338</v>
      </c>
      <c r="V213" s="11" t="s">
        <v>45</v>
      </c>
    </row>
    <row r="214" ht="20" customHeight="1" spans="1:23">
      <c r="A214" s="100"/>
      <c r="B214" s="100"/>
      <c r="C214" s="101" t="s">
        <v>592</v>
      </c>
      <c r="D214" s="100"/>
      <c r="E214" s="100"/>
      <c r="F214" s="100"/>
      <c r="G214" s="102"/>
      <c r="H214" s="102"/>
      <c r="I214" s="102"/>
      <c r="J214" s="100"/>
      <c r="K214" s="100"/>
      <c r="L214" s="100"/>
      <c r="M214" s="100"/>
      <c r="N214" s="100"/>
      <c r="O214" s="100"/>
      <c r="P214" s="100"/>
      <c r="Q214" s="119"/>
      <c r="R214" s="119"/>
      <c r="S214" s="120"/>
      <c r="T214" s="102"/>
      <c r="U214" s="119"/>
      <c r="V214" s="100">
        <v>241.48</v>
      </c>
      <c r="W214">
        <v>1</v>
      </c>
    </row>
    <row r="215" ht="36" spans="1:22">
      <c r="A215" s="15">
        <v>188</v>
      </c>
      <c r="B215" s="85" t="s">
        <v>593</v>
      </c>
      <c r="C215" s="121" t="s">
        <v>594</v>
      </c>
      <c r="D215" s="14" t="s">
        <v>41</v>
      </c>
      <c r="E215" s="85" t="s">
        <v>50</v>
      </c>
      <c r="F215" s="85" t="s">
        <v>595</v>
      </c>
      <c r="G215" s="38" t="s">
        <v>43</v>
      </c>
      <c r="H215" s="27" t="s">
        <v>52</v>
      </c>
      <c r="I215" s="39">
        <v>104.07</v>
      </c>
      <c r="J215" s="109">
        <v>104.07</v>
      </c>
      <c r="K215" s="109">
        <v>104.07</v>
      </c>
      <c r="L215" s="103"/>
      <c r="M215" s="103"/>
      <c r="N215" s="46">
        <v>104.07</v>
      </c>
      <c r="O215" s="103"/>
      <c r="P215" s="46"/>
      <c r="Q215" s="46" t="s">
        <v>35</v>
      </c>
      <c r="R215" s="21" t="s">
        <v>36</v>
      </c>
      <c r="S215" s="120"/>
      <c r="T215" s="15" t="s">
        <v>338</v>
      </c>
      <c r="U215" s="15" t="s">
        <v>338</v>
      </c>
      <c r="V215" s="11" t="s">
        <v>45</v>
      </c>
    </row>
    <row r="216" ht="36" spans="1:22">
      <c r="A216" s="15">
        <v>189</v>
      </c>
      <c r="B216" s="85" t="s">
        <v>596</v>
      </c>
      <c r="C216" s="121" t="s">
        <v>597</v>
      </c>
      <c r="D216" s="14" t="s">
        <v>41</v>
      </c>
      <c r="E216" s="85" t="s">
        <v>50</v>
      </c>
      <c r="F216" s="85" t="s">
        <v>598</v>
      </c>
      <c r="G216" s="38" t="s">
        <v>43</v>
      </c>
      <c r="H216" s="27" t="s">
        <v>52</v>
      </c>
      <c r="I216" s="39">
        <v>58.6</v>
      </c>
      <c r="J216" s="109">
        <v>58.6</v>
      </c>
      <c r="K216" s="109">
        <v>58.6</v>
      </c>
      <c r="L216" s="103"/>
      <c r="M216" s="103"/>
      <c r="N216" s="46">
        <v>58.6</v>
      </c>
      <c r="O216" s="103"/>
      <c r="P216" s="46"/>
      <c r="Q216" s="46" t="s">
        <v>35</v>
      </c>
      <c r="R216" s="21" t="s">
        <v>36</v>
      </c>
      <c r="S216" s="120"/>
      <c r="T216" s="15" t="s">
        <v>338</v>
      </c>
      <c r="U216" s="15" t="s">
        <v>338</v>
      </c>
      <c r="V216" s="11" t="s">
        <v>45</v>
      </c>
    </row>
    <row r="217" ht="36" spans="1:22">
      <c r="A217" s="15">
        <v>190</v>
      </c>
      <c r="B217" s="46" t="s">
        <v>599</v>
      </c>
      <c r="C217" s="122" t="s">
        <v>600</v>
      </c>
      <c r="D217" s="14" t="s">
        <v>41</v>
      </c>
      <c r="E217" s="85" t="s">
        <v>50</v>
      </c>
      <c r="F217" s="98" t="s">
        <v>601</v>
      </c>
      <c r="G217" s="38" t="s">
        <v>43</v>
      </c>
      <c r="H217" s="27" t="s">
        <v>52</v>
      </c>
      <c r="I217" s="27">
        <v>14.05</v>
      </c>
      <c r="J217" s="111">
        <v>14.05</v>
      </c>
      <c r="K217" s="111">
        <v>14.05</v>
      </c>
      <c r="L217" s="103"/>
      <c r="M217" s="103"/>
      <c r="N217" s="111">
        <v>14.05</v>
      </c>
      <c r="O217" s="103"/>
      <c r="P217" s="46"/>
      <c r="Q217" s="46" t="s">
        <v>35</v>
      </c>
      <c r="R217" s="21" t="s">
        <v>36</v>
      </c>
      <c r="S217" s="120"/>
      <c r="T217" s="15" t="s">
        <v>338</v>
      </c>
      <c r="U217" s="15" t="s">
        <v>338</v>
      </c>
      <c r="V217" s="11" t="s">
        <v>45</v>
      </c>
    </row>
    <row r="218" ht="36" spans="1:22">
      <c r="A218" s="15">
        <v>191</v>
      </c>
      <c r="B218" s="98" t="s">
        <v>602</v>
      </c>
      <c r="C218" s="123" t="s">
        <v>603</v>
      </c>
      <c r="D218" s="14" t="s">
        <v>41</v>
      </c>
      <c r="E218" s="85" t="s">
        <v>50</v>
      </c>
      <c r="F218" s="98" t="s">
        <v>604</v>
      </c>
      <c r="G218" s="38" t="s">
        <v>43</v>
      </c>
      <c r="H218" s="27" t="s">
        <v>52</v>
      </c>
      <c r="I218" s="39">
        <v>25.57</v>
      </c>
      <c r="J218" s="98">
        <v>25.57</v>
      </c>
      <c r="K218" s="98">
        <v>25.57</v>
      </c>
      <c r="L218" s="103"/>
      <c r="M218" s="103"/>
      <c r="N218" s="98">
        <v>25.57</v>
      </c>
      <c r="O218" s="103"/>
      <c r="P218" s="46"/>
      <c r="Q218" s="46" t="s">
        <v>35</v>
      </c>
      <c r="R218" s="21" t="s">
        <v>36</v>
      </c>
      <c r="S218" s="120"/>
      <c r="T218" s="15" t="s">
        <v>338</v>
      </c>
      <c r="U218" s="15" t="s">
        <v>338</v>
      </c>
      <c r="V218" s="11" t="s">
        <v>45</v>
      </c>
    </row>
    <row r="219" ht="48" spans="1:22">
      <c r="A219" s="15">
        <v>192</v>
      </c>
      <c r="B219" s="98" t="s">
        <v>605</v>
      </c>
      <c r="C219" s="123" t="s">
        <v>606</v>
      </c>
      <c r="D219" s="14" t="s">
        <v>41</v>
      </c>
      <c r="E219" s="85" t="s">
        <v>50</v>
      </c>
      <c r="F219" s="98" t="s">
        <v>607</v>
      </c>
      <c r="G219" s="38" t="s">
        <v>43</v>
      </c>
      <c r="H219" s="27" t="s">
        <v>52</v>
      </c>
      <c r="I219" s="39">
        <v>17.79</v>
      </c>
      <c r="J219" s="98">
        <v>17.79</v>
      </c>
      <c r="K219" s="98">
        <v>17.79</v>
      </c>
      <c r="L219" s="103"/>
      <c r="M219" s="103"/>
      <c r="N219" s="98">
        <v>17.79</v>
      </c>
      <c r="O219" s="103"/>
      <c r="P219" s="46"/>
      <c r="Q219" s="46" t="s">
        <v>35</v>
      </c>
      <c r="R219" s="21" t="s">
        <v>36</v>
      </c>
      <c r="S219" s="120"/>
      <c r="T219" s="15" t="s">
        <v>338</v>
      </c>
      <c r="U219" s="15" t="s">
        <v>338</v>
      </c>
      <c r="V219" s="11" t="s">
        <v>45</v>
      </c>
    </row>
    <row r="220" ht="117" customHeight="1" spans="1:22">
      <c r="A220" s="15">
        <v>193</v>
      </c>
      <c r="B220" s="98" t="s">
        <v>608</v>
      </c>
      <c r="C220" s="123" t="s">
        <v>609</v>
      </c>
      <c r="D220" s="14" t="s">
        <v>41</v>
      </c>
      <c r="E220" s="85" t="s">
        <v>50</v>
      </c>
      <c r="F220" s="98" t="s">
        <v>610</v>
      </c>
      <c r="G220" s="38" t="s">
        <v>43</v>
      </c>
      <c r="H220" s="27" t="s">
        <v>52</v>
      </c>
      <c r="I220" s="39">
        <v>17.95</v>
      </c>
      <c r="J220" s="98">
        <v>17.95</v>
      </c>
      <c r="K220" s="98">
        <v>17.95</v>
      </c>
      <c r="L220" s="103"/>
      <c r="M220" s="103"/>
      <c r="N220" s="98">
        <v>17.95</v>
      </c>
      <c r="O220" s="103"/>
      <c r="P220" s="46"/>
      <c r="Q220" s="46" t="s">
        <v>35</v>
      </c>
      <c r="R220" s="21" t="s">
        <v>36</v>
      </c>
      <c r="S220" s="120"/>
      <c r="T220" s="15" t="s">
        <v>338</v>
      </c>
      <c r="U220" s="15" t="s">
        <v>338</v>
      </c>
      <c r="V220" s="11" t="s">
        <v>45</v>
      </c>
    </row>
    <row r="221" ht="48" spans="1:22">
      <c r="A221" s="15">
        <v>194</v>
      </c>
      <c r="B221" s="98" t="s">
        <v>611</v>
      </c>
      <c r="C221" s="99" t="s">
        <v>612</v>
      </c>
      <c r="D221" s="14" t="s">
        <v>41</v>
      </c>
      <c r="E221" s="85" t="s">
        <v>50</v>
      </c>
      <c r="F221" s="98" t="s">
        <v>613</v>
      </c>
      <c r="G221" s="38" t="s">
        <v>43</v>
      </c>
      <c r="H221" s="27" t="s">
        <v>52</v>
      </c>
      <c r="I221" s="27">
        <v>3.45</v>
      </c>
      <c r="J221" s="111">
        <v>3.45</v>
      </c>
      <c r="K221" s="111">
        <v>3.45</v>
      </c>
      <c r="L221" s="103"/>
      <c r="M221" s="103"/>
      <c r="N221" s="111">
        <v>3.45</v>
      </c>
      <c r="O221" s="103"/>
      <c r="P221" s="46"/>
      <c r="Q221" s="46" t="s">
        <v>35</v>
      </c>
      <c r="R221" s="21" t="s">
        <v>36</v>
      </c>
      <c r="S221" s="120"/>
      <c r="T221" s="15" t="s">
        <v>338</v>
      </c>
      <c r="U221" s="15" t="s">
        <v>338</v>
      </c>
      <c r="V221" s="11" t="s">
        <v>45</v>
      </c>
    </row>
    <row r="222" ht="20" customHeight="1" spans="1:23">
      <c r="A222" s="100"/>
      <c r="B222" s="100"/>
      <c r="C222" s="101" t="s">
        <v>614</v>
      </c>
      <c r="D222" s="100"/>
      <c r="E222" s="100"/>
      <c r="F222" s="100"/>
      <c r="G222" s="102"/>
      <c r="H222" s="102"/>
      <c r="I222" s="102"/>
      <c r="J222" s="100"/>
      <c r="K222" s="100"/>
      <c r="L222" s="100"/>
      <c r="M222" s="100"/>
      <c r="N222" s="100"/>
      <c r="O222" s="100"/>
      <c r="P222" s="100"/>
      <c r="Q222" s="119"/>
      <c r="R222" s="119"/>
      <c r="S222" s="120"/>
      <c r="T222" s="102"/>
      <c r="U222" s="119"/>
      <c r="V222" s="100">
        <v>233.31</v>
      </c>
      <c r="W222">
        <v>1</v>
      </c>
    </row>
    <row r="223" ht="36" spans="1:22">
      <c r="A223" s="15">
        <v>195</v>
      </c>
      <c r="B223" s="85" t="s">
        <v>615</v>
      </c>
      <c r="C223" s="121" t="s">
        <v>616</v>
      </c>
      <c r="D223" s="14" t="s">
        <v>41</v>
      </c>
      <c r="E223" s="85" t="s">
        <v>50</v>
      </c>
      <c r="F223" s="85" t="s">
        <v>617</v>
      </c>
      <c r="G223" s="38" t="s">
        <v>43</v>
      </c>
      <c r="H223" s="27" t="s">
        <v>52</v>
      </c>
      <c r="I223" s="39">
        <v>49.38</v>
      </c>
      <c r="J223" s="109">
        <v>49.38</v>
      </c>
      <c r="K223" s="109">
        <v>49.38</v>
      </c>
      <c r="L223" s="103"/>
      <c r="M223" s="103"/>
      <c r="N223" s="46">
        <v>49.38</v>
      </c>
      <c r="O223" s="103"/>
      <c r="P223" s="46"/>
      <c r="Q223" s="46" t="s">
        <v>35</v>
      </c>
      <c r="R223" s="21" t="s">
        <v>36</v>
      </c>
      <c r="S223" s="120"/>
      <c r="T223" s="15" t="s">
        <v>338</v>
      </c>
      <c r="U223" s="15" t="s">
        <v>338</v>
      </c>
      <c r="V223" s="11" t="s">
        <v>45</v>
      </c>
    </row>
    <row r="224" ht="36" spans="1:22">
      <c r="A224" s="15">
        <v>196</v>
      </c>
      <c r="B224" s="85" t="s">
        <v>618</v>
      </c>
      <c r="C224" s="121" t="s">
        <v>619</v>
      </c>
      <c r="D224" s="14" t="s">
        <v>41</v>
      </c>
      <c r="E224" s="85" t="s">
        <v>50</v>
      </c>
      <c r="F224" s="85" t="s">
        <v>620</v>
      </c>
      <c r="G224" s="38" t="s">
        <v>43</v>
      </c>
      <c r="H224" s="27" t="s">
        <v>52</v>
      </c>
      <c r="I224" s="39">
        <v>19.74</v>
      </c>
      <c r="J224" s="109">
        <v>19.74</v>
      </c>
      <c r="K224" s="109">
        <v>19.74</v>
      </c>
      <c r="L224" s="103"/>
      <c r="M224" s="103"/>
      <c r="N224" s="46">
        <v>19.74</v>
      </c>
      <c r="O224" s="103"/>
      <c r="P224" s="46"/>
      <c r="Q224" s="46" t="s">
        <v>35</v>
      </c>
      <c r="R224" s="21" t="s">
        <v>36</v>
      </c>
      <c r="S224" s="120"/>
      <c r="T224" s="15" t="s">
        <v>338</v>
      </c>
      <c r="U224" s="15" t="s">
        <v>338</v>
      </c>
      <c r="V224" s="11" t="s">
        <v>45</v>
      </c>
    </row>
    <row r="225" ht="36" spans="1:22">
      <c r="A225" s="15">
        <v>197</v>
      </c>
      <c r="B225" s="85" t="s">
        <v>621</v>
      </c>
      <c r="C225" s="121" t="s">
        <v>622</v>
      </c>
      <c r="D225" s="14" t="s">
        <v>41</v>
      </c>
      <c r="E225" s="85" t="s">
        <v>50</v>
      </c>
      <c r="F225" s="85" t="s">
        <v>515</v>
      </c>
      <c r="G225" s="38" t="s">
        <v>33</v>
      </c>
      <c r="H225" s="27" t="s">
        <v>52</v>
      </c>
      <c r="I225" s="39">
        <v>11.69</v>
      </c>
      <c r="J225" s="109">
        <v>11.69</v>
      </c>
      <c r="K225" s="109">
        <v>11.69</v>
      </c>
      <c r="L225" s="103"/>
      <c r="M225" s="103"/>
      <c r="N225" s="46">
        <v>11.69</v>
      </c>
      <c r="O225" s="103"/>
      <c r="P225" s="46"/>
      <c r="Q225" s="46" t="s">
        <v>35</v>
      </c>
      <c r="R225" s="21" t="s">
        <v>36</v>
      </c>
      <c r="S225" s="120"/>
      <c r="T225" s="15" t="s">
        <v>338</v>
      </c>
      <c r="U225" s="15" t="s">
        <v>338</v>
      </c>
      <c r="V225" s="11" t="s">
        <v>45</v>
      </c>
    </row>
    <row r="226" ht="72" spans="1:22">
      <c r="A226" s="15">
        <v>198</v>
      </c>
      <c r="B226" s="85" t="s">
        <v>623</v>
      </c>
      <c r="C226" s="121" t="s">
        <v>624</v>
      </c>
      <c r="D226" s="14" t="s">
        <v>625</v>
      </c>
      <c r="E226" s="85" t="s">
        <v>50</v>
      </c>
      <c r="F226" s="85" t="s">
        <v>518</v>
      </c>
      <c r="G226" s="38" t="s">
        <v>33</v>
      </c>
      <c r="H226" s="27" t="s">
        <v>52</v>
      </c>
      <c r="I226" s="46">
        <v>78.47</v>
      </c>
      <c r="J226" s="46">
        <v>78.47</v>
      </c>
      <c r="K226" s="46">
        <v>78.47</v>
      </c>
      <c r="L226" s="103"/>
      <c r="M226" s="103"/>
      <c r="N226" s="46">
        <v>78.47</v>
      </c>
      <c r="O226" s="103"/>
      <c r="P226" s="46"/>
      <c r="Q226" s="46" t="s">
        <v>35</v>
      </c>
      <c r="R226" s="21" t="s">
        <v>36</v>
      </c>
      <c r="S226" s="120"/>
      <c r="T226" s="15" t="s">
        <v>338</v>
      </c>
      <c r="U226" s="15" t="s">
        <v>338</v>
      </c>
      <c r="V226" s="11" t="s">
        <v>45</v>
      </c>
    </row>
    <row r="227" ht="36" spans="1:22">
      <c r="A227" s="15">
        <v>199</v>
      </c>
      <c r="B227" s="85" t="s">
        <v>626</v>
      </c>
      <c r="C227" s="121" t="s">
        <v>627</v>
      </c>
      <c r="D227" s="14" t="s">
        <v>41</v>
      </c>
      <c r="E227" s="85" t="s">
        <v>50</v>
      </c>
      <c r="F227" s="85" t="s">
        <v>628</v>
      </c>
      <c r="G227" s="38" t="s">
        <v>43</v>
      </c>
      <c r="H227" s="27" t="s">
        <v>52</v>
      </c>
      <c r="I227" s="39">
        <v>3.98</v>
      </c>
      <c r="J227" s="109">
        <v>3.98</v>
      </c>
      <c r="K227" s="109">
        <v>3.98</v>
      </c>
      <c r="L227" s="103"/>
      <c r="M227" s="103"/>
      <c r="N227" s="46">
        <v>3.98</v>
      </c>
      <c r="O227" s="103"/>
      <c r="P227" s="46"/>
      <c r="Q227" s="46" t="s">
        <v>35</v>
      </c>
      <c r="R227" s="21" t="s">
        <v>36</v>
      </c>
      <c r="S227" s="120"/>
      <c r="T227" s="15" t="s">
        <v>338</v>
      </c>
      <c r="U227" s="15" t="s">
        <v>338</v>
      </c>
      <c r="V227" s="11" t="s">
        <v>45</v>
      </c>
    </row>
    <row r="228" ht="20" customHeight="1" spans="1:23">
      <c r="A228" s="100"/>
      <c r="B228" s="100"/>
      <c r="C228" s="101" t="s">
        <v>629</v>
      </c>
      <c r="D228" s="100"/>
      <c r="E228" s="100"/>
      <c r="F228" s="100"/>
      <c r="G228" s="102"/>
      <c r="H228" s="102"/>
      <c r="I228" s="102"/>
      <c r="J228" s="100"/>
      <c r="K228" s="100"/>
      <c r="L228" s="100"/>
      <c r="M228" s="100"/>
      <c r="N228" s="100"/>
      <c r="O228" s="100"/>
      <c r="P228" s="100"/>
      <c r="Q228" s="119"/>
      <c r="R228" s="119"/>
      <c r="S228" s="120"/>
      <c r="T228" s="102"/>
      <c r="U228" s="119"/>
      <c r="V228" s="100">
        <v>246.31</v>
      </c>
      <c r="W228">
        <v>1</v>
      </c>
    </row>
    <row r="229" ht="36" spans="1:22">
      <c r="A229" s="15">
        <v>200</v>
      </c>
      <c r="B229" s="85" t="s">
        <v>630</v>
      </c>
      <c r="C229" s="121" t="s">
        <v>631</v>
      </c>
      <c r="D229" s="14" t="s">
        <v>41</v>
      </c>
      <c r="E229" s="85" t="s">
        <v>50</v>
      </c>
      <c r="F229" s="85" t="s">
        <v>632</v>
      </c>
      <c r="G229" s="38" t="s">
        <v>43</v>
      </c>
      <c r="H229" s="27" t="s">
        <v>52</v>
      </c>
      <c r="I229" s="109">
        <v>1.55</v>
      </c>
      <c r="J229" s="109">
        <v>1.55</v>
      </c>
      <c r="K229" s="109">
        <v>1.55</v>
      </c>
      <c r="L229" s="103"/>
      <c r="M229" s="103"/>
      <c r="N229" s="46">
        <v>1.55</v>
      </c>
      <c r="O229" s="103"/>
      <c r="P229" s="46"/>
      <c r="Q229" s="46" t="s">
        <v>35</v>
      </c>
      <c r="R229" s="21" t="s">
        <v>36</v>
      </c>
      <c r="S229" s="120"/>
      <c r="T229" s="15" t="s">
        <v>338</v>
      </c>
      <c r="U229" s="15" t="s">
        <v>338</v>
      </c>
      <c r="V229" s="103"/>
    </row>
    <row r="230" ht="48" spans="1:22">
      <c r="A230" s="15">
        <v>201</v>
      </c>
      <c r="B230" s="85" t="s">
        <v>633</v>
      </c>
      <c r="C230" s="121" t="s">
        <v>634</v>
      </c>
      <c r="D230" s="14" t="s">
        <v>41</v>
      </c>
      <c r="E230" s="85" t="s">
        <v>50</v>
      </c>
      <c r="F230" s="85" t="s">
        <v>512</v>
      </c>
      <c r="G230" s="38" t="s">
        <v>43</v>
      </c>
      <c r="H230" s="27" t="s">
        <v>52</v>
      </c>
      <c r="I230" s="109">
        <v>50.42</v>
      </c>
      <c r="J230" s="109">
        <v>50.42</v>
      </c>
      <c r="K230" s="109">
        <v>50.42</v>
      </c>
      <c r="L230" s="103"/>
      <c r="M230" s="103"/>
      <c r="N230" s="46">
        <v>50.42</v>
      </c>
      <c r="O230" s="103"/>
      <c r="P230" s="46"/>
      <c r="Q230" s="46" t="s">
        <v>35</v>
      </c>
      <c r="R230" s="21" t="s">
        <v>36</v>
      </c>
      <c r="S230" s="120"/>
      <c r="T230" s="15" t="s">
        <v>338</v>
      </c>
      <c r="U230" s="15" t="s">
        <v>338</v>
      </c>
      <c r="V230" s="103"/>
    </row>
    <row r="231" ht="36" spans="1:22">
      <c r="A231" s="15">
        <v>202</v>
      </c>
      <c r="B231" s="85" t="s">
        <v>635</v>
      </c>
      <c r="C231" s="121" t="s">
        <v>636</v>
      </c>
      <c r="D231" s="14" t="s">
        <v>41</v>
      </c>
      <c r="E231" s="85" t="s">
        <v>50</v>
      </c>
      <c r="F231" s="85" t="s">
        <v>637</v>
      </c>
      <c r="G231" s="38" t="s">
        <v>43</v>
      </c>
      <c r="H231" s="27" t="s">
        <v>52</v>
      </c>
      <c r="I231" s="109">
        <v>88.29</v>
      </c>
      <c r="J231" s="109">
        <v>88.29</v>
      </c>
      <c r="K231" s="109">
        <v>88.29</v>
      </c>
      <c r="L231" s="103"/>
      <c r="M231" s="103"/>
      <c r="N231" s="46">
        <v>88.29</v>
      </c>
      <c r="O231" s="103"/>
      <c r="P231" s="46"/>
      <c r="Q231" s="46" t="s">
        <v>35</v>
      </c>
      <c r="R231" s="21" t="s">
        <v>36</v>
      </c>
      <c r="S231" s="120"/>
      <c r="T231" s="15" t="s">
        <v>338</v>
      </c>
      <c r="U231" s="15" t="s">
        <v>338</v>
      </c>
      <c r="V231" s="103"/>
    </row>
    <row r="232" ht="36" spans="1:22">
      <c r="A232" s="15">
        <v>203</v>
      </c>
      <c r="B232" s="85" t="s">
        <v>638</v>
      </c>
      <c r="C232" s="121" t="s">
        <v>639</v>
      </c>
      <c r="D232" s="14" t="s">
        <v>41</v>
      </c>
      <c r="E232" s="85" t="s">
        <v>50</v>
      </c>
      <c r="F232" s="85" t="s">
        <v>640</v>
      </c>
      <c r="G232" s="38" t="s">
        <v>33</v>
      </c>
      <c r="H232" s="27" t="s">
        <v>52</v>
      </c>
      <c r="I232" s="109">
        <v>106.05</v>
      </c>
      <c r="J232" s="109">
        <v>106.05</v>
      </c>
      <c r="K232" s="109">
        <v>106.05</v>
      </c>
      <c r="L232" s="103"/>
      <c r="M232" s="103"/>
      <c r="N232" s="46">
        <v>106.05</v>
      </c>
      <c r="O232" s="103"/>
      <c r="P232" s="46"/>
      <c r="Q232" s="46" t="s">
        <v>35</v>
      </c>
      <c r="R232" s="21" t="s">
        <v>36</v>
      </c>
      <c r="S232" s="120"/>
      <c r="T232" s="15" t="s">
        <v>338</v>
      </c>
      <c r="U232" s="15" t="s">
        <v>338</v>
      </c>
      <c r="V232" s="103"/>
    </row>
    <row r="233" ht="20" customHeight="1" spans="1:23">
      <c r="A233" s="100"/>
      <c r="B233" s="100"/>
      <c r="C233" s="101" t="s">
        <v>641</v>
      </c>
      <c r="D233" s="100"/>
      <c r="E233" s="100"/>
      <c r="F233" s="100"/>
      <c r="G233" s="102"/>
      <c r="H233" s="102"/>
      <c r="I233" s="102"/>
      <c r="J233" s="100"/>
      <c r="K233" s="100"/>
      <c r="L233" s="100"/>
      <c r="M233" s="100"/>
      <c r="N233" s="100"/>
      <c r="O233" s="100"/>
      <c r="P233" s="100"/>
      <c r="Q233" s="119"/>
      <c r="R233" s="119"/>
      <c r="S233" s="120"/>
      <c r="T233" s="102"/>
      <c r="U233" s="119"/>
      <c r="V233" s="100">
        <v>238.93</v>
      </c>
      <c r="W233">
        <v>1</v>
      </c>
    </row>
    <row r="234" ht="48" spans="1:22">
      <c r="A234" s="15">
        <v>204</v>
      </c>
      <c r="B234" s="98" t="s">
        <v>642</v>
      </c>
      <c r="C234" s="123" t="s">
        <v>643</v>
      </c>
      <c r="D234" s="14" t="s">
        <v>41</v>
      </c>
      <c r="E234" s="85" t="s">
        <v>50</v>
      </c>
      <c r="F234" s="98" t="s">
        <v>498</v>
      </c>
      <c r="G234" s="38" t="s">
        <v>43</v>
      </c>
      <c r="H234" s="27" t="s">
        <v>52</v>
      </c>
      <c r="I234" s="39">
        <v>43.14</v>
      </c>
      <c r="J234" s="98">
        <v>43.14</v>
      </c>
      <c r="K234" s="98">
        <v>43.14</v>
      </c>
      <c r="L234" s="103"/>
      <c r="M234" s="103"/>
      <c r="N234" s="98">
        <v>43.14</v>
      </c>
      <c r="O234" s="103"/>
      <c r="P234" s="46"/>
      <c r="Q234" s="46" t="s">
        <v>35</v>
      </c>
      <c r="R234" s="21" t="s">
        <v>36</v>
      </c>
      <c r="S234" s="120"/>
      <c r="T234" s="15" t="s">
        <v>338</v>
      </c>
      <c r="U234" s="15" t="s">
        <v>338</v>
      </c>
      <c r="V234" s="11" t="s">
        <v>45</v>
      </c>
    </row>
    <row r="235" ht="48" spans="1:22">
      <c r="A235" s="15">
        <v>205</v>
      </c>
      <c r="B235" s="98" t="s">
        <v>644</v>
      </c>
      <c r="C235" s="123" t="s">
        <v>645</v>
      </c>
      <c r="D235" s="14" t="s">
        <v>41</v>
      </c>
      <c r="E235" s="85" t="s">
        <v>50</v>
      </c>
      <c r="F235" s="98" t="s">
        <v>646</v>
      </c>
      <c r="G235" s="38" t="s">
        <v>43</v>
      </c>
      <c r="H235" s="27" t="s">
        <v>52</v>
      </c>
      <c r="I235" s="39">
        <v>59.41</v>
      </c>
      <c r="J235" s="98">
        <v>59.41</v>
      </c>
      <c r="K235" s="98">
        <v>59.41</v>
      </c>
      <c r="L235" s="103"/>
      <c r="M235" s="103"/>
      <c r="N235" s="98">
        <v>59.41</v>
      </c>
      <c r="O235" s="103"/>
      <c r="P235" s="46"/>
      <c r="Q235" s="46" t="s">
        <v>35</v>
      </c>
      <c r="R235" s="21" t="s">
        <v>36</v>
      </c>
      <c r="S235" s="120"/>
      <c r="T235" s="15" t="s">
        <v>338</v>
      </c>
      <c r="U235" s="15" t="s">
        <v>338</v>
      </c>
      <c r="V235" s="11" t="s">
        <v>45</v>
      </c>
    </row>
    <row r="236" ht="36" spans="1:22">
      <c r="A236" s="15">
        <v>206</v>
      </c>
      <c r="B236" s="15" t="s">
        <v>647</v>
      </c>
      <c r="C236" s="16" t="s">
        <v>648</v>
      </c>
      <c r="D236" s="14" t="s">
        <v>41</v>
      </c>
      <c r="E236" s="85" t="s">
        <v>50</v>
      </c>
      <c r="F236" s="98" t="s">
        <v>649</v>
      </c>
      <c r="G236" s="38" t="s">
        <v>43</v>
      </c>
      <c r="H236" s="27" t="s">
        <v>52</v>
      </c>
      <c r="I236" s="27">
        <v>32.63</v>
      </c>
      <c r="J236" s="111">
        <v>32.63</v>
      </c>
      <c r="K236" s="111">
        <v>32.63</v>
      </c>
      <c r="L236" s="103"/>
      <c r="M236" s="103"/>
      <c r="N236" s="111">
        <v>32.63</v>
      </c>
      <c r="O236" s="103"/>
      <c r="P236" s="46"/>
      <c r="Q236" s="46" t="s">
        <v>35</v>
      </c>
      <c r="R236" s="21" t="s">
        <v>36</v>
      </c>
      <c r="S236" s="120"/>
      <c r="T236" s="15" t="s">
        <v>338</v>
      </c>
      <c r="U236" s="15" t="s">
        <v>338</v>
      </c>
      <c r="V236" s="11" t="s">
        <v>45</v>
      </c>
    </row>
    <row r="237" ht="48" spans="1:22">
      <c r="A237" s="15">
        <v>207</v>
      </c>
      <c r="B237" s="98" t="s">
        <v>650</v>
      </c>
      <c r="C237" s="124" t="s">
        <v>651</v>
      </c>
      <c r="D237" s="14" t="s">
        <v>41</v>
      </c>
      <c r="E237" s="85" t="s">
        <v>50</v>
      </c>
      <c r="F237" s="98" t="s">
        <v>652</v>
      </c>
      <c r="G237" s="38" t="s">
        <v>43</v>
      </c>
      <c r="H237" s="27" t="s">
        <v>52</v>
      </c>
      <c r="I237" s="39">
        <v>80.23</v>
      </c>
      <c r="J237" s="98">
        <v>80.23</v>
      </c>
      <c r="K237" s="98">
        <v>80.23</v>
      </c>
      <c r="L237" s="103"/>
      <c r="M237" s="103"/>
      <c r="N237" s="98">
        <v>80.23</v>
      </c>
      <c r="O237" s="103"/>
      <c r="P237" s="46"/>
      <c r="Q237" s="46" t="s">
        <v>35</v>
      </c>
      <c r="R237" s="21" t="s">
        <v>36</v>
      </c>
      <c r="S237" s="120"/>
      <c r="T237" s="15" t="s">
        <v>338</v>
      </c>
      <c r="U237" s="15" t="s">
        <v>338</v>
      </c>
      <c r="V237" s="11" t="s">
        <v>45</v>
      </c>
    </row>
    <row r="238" ht="36" spans="1:22">
      <c r="A238" s="15">
        <v>208</v>
      </c>
      <c r="B238" s="98" t="s">
        <v>653</v>
      </c>
      <c r="C238" s="123" t="s">
        <v>654</v>
      </c>
      <c r="D238" s="14" t="s">
        <v>41</v>
      </c>
      <c r="E238" s="85" t="s">
        <v>50</v>
      </c>
      <c r="F238" s="98" t="s">
        <v>655</v>
      </c>
      <c r="G238" s="38" t="s">
        <v>33</v>
      </c>
      <c r="H238" s="27" t="s">
        <v>52</v>
      </c>
      <c r="I238" s="39">
        <v>4.59</v>
      </c>
      <c r="J238" s="98">
        <v>4.59</v>
      </c>
      <c r="K238" s="98">
        <v>4.59</v>
      </c>
      <c r="L238" s="103"/>
      <c r="M238" s="103"/>
      <c r="N238" s="98">
        <v>4.59</v>
      </c>
      <c r="O238" s="103"/>
      <c r="P238" s="46"/>
      <c r="Q238" s="46" t="s">
        <v>35</v>
      </c>
      <c r="R238" s="21" t="s">
        <v>36</v>
      </c>
      <c r="S238" s="120"/>
      <c r="T238" s="15" t="s">
        <v>338</v>
      </c>
      <c r="U238" s="15" t="s">
        <v>338</v>
      </c>
      <c r="V238" s="11" t="s">
        <v>45</v>
      </c>
    </row>
    <row r="239" ht="48" spans="1:22">
      <c r="A239" s="15">
        <v>209</v>
      </c>
      <c r="B239" s="98" t="s">
        <v>656</v>
      </c>
      <c r="C239" s="123" t="s">
        <v>657</v>
      </c>
      <c r="D239" s="14" t="s">
        <v>41</v>
      </c>
      <c r="E239" s="85" t="s">
        <v>50</v>
      </c>
      <c r="F239" s="98" t="s">
        <v>658</v>
      </c>
      <c r="G239" s="38" t="s">
        <v>43</v>
      </c>
      <c r="H239" s="27" t="s">
        <v>52</v>
      </c>
      <c r="I239" s="39">
        <v>18.93</v>
      </c>
      <c r="J239" s="98">
        <v>18.93</v>
      </c>
      <c r="K239" s="98">
        <v>18.93</v>
      </c>
      <c r="L239" s="103"/>
      <c r="M239" s="103"/>
      <c r="N239" s="98">
        <v>18.93</v>
      </c>
      <c r="O239" s="103"/>
      <c r="P239" s="46"/>
      <c r="Q239" s="46" t="s">
        <v>35</v>
      </c>
      <c r="R239" s="21" t="s">
        <v>36</v>
      </c>
      <c r="S239" s="120"/>
      <c r="T239" s="15" t="s">
        <v>338</v>
      </c>
      <c r="U239" s="15" t="s">
        <v>338</v>
      </c>
      <c r="V239" s="11" t="s">
        <v>45</v>
      </c>
    </row>
    <row r="240" ht="20" customHeight="1" spans="1:23">
      <c r="A240" s="100"/>
      <c r="B240" s="100"/>
      <c r="C240" s="101" t="s">
        <v>659</v>
      </c>
      <c r="D240" s="100"/>
      <c r="E240" s="100"/>
      <c r="F240" s="100"/>
      <c r="G240" s="102"/>
      <c r="H240" s="102"/>
      <c r="I240" s="102"/>
      <c r="J240" s="100"/>
      <c r="K240" s="100"/>
      <c r="L240" s="100"/>
      <c r="M240" s="100"/>
      <c r="N240" s="100"/>
      <c r="O240" s="100"/>
      <c r="P240" s="100"/>
      <c r="Q240" s="119"/>
      <c r="R240" s="119"/>
      <c r="S240" s="120"/>
      <c r="T240" s="102"/>
      <c r="U240" s="119"/>
      <c r="V240" s="100">
        <v>189.89</v>
      </c>
      <c r="W240">
        <v>1</v>
      </c>
    </row>
    <row r="241" ht="36" spans="1:22">
      <c r="A241" s="15">
        <v>210</v>
      </c>
      <c r="B241" s="85" t="s">
        <v>660</v>
      </c>
      <c r="C241" s="121" t="s">
        <v>661</v>
      </c>
      <c r="D241" s="14" t="s">
        <v>41</v>
      </c>
      <c r="E241" s="85" t="s">
        <v>50</v>
      </c>
      <c r="F241" s="85" t="s">
        <v>662</v>
      </c>
      <c r="G241" s="38" t="s">
        <v>33</v>
      </c>
      <c r="H241" s="27" t="s">
        <v>52</v>
      </c>
      <c r="I241" s="39">
        <v>24.05</v>
      </c>
      <c r="J241" s="109">
        <v>24.05</v>
      </c>
      <c r="K241" s="109">
        <v>24.05</v>
      </c>
      <c r="L241" s="103"/>
      <c r="M241" s="103"/>
      <c r="N241" s="46">
        <v>24.05</v>
      </c>
      <c r="O241" s="103"/>
      <c r="P241" s="46"/>
      <c r="Q241" s="46" t="s">
        <v>35</v>
      </c>
      <c r="R241" s="21" t="s">
        <v>36</v>
      </c>
      <c r="S241" s="120"/>
      <c r="T241" s="15" t="s">
        <v>338</v>
      </c>
      <c r="U241" s="15" t="s">
        <v>338</v>
      </c>
      <c r="V241" s="11" t="s">
        <v>45</v>
      </c>
    </row>
    <row r="242" ht="36" spans="1:22">
      <c r="A242" s="15">
        <v>211</v>
      </c>
      <c r="B242" s="85" t="s">
        <v>663</v>
      </c>
      <c r="C242" s="121" t="s">
        <v>664</v>
      </c>
      <c r="D242" s="14" t="s">
        <v>41</v>
      </c>
      <c r="E242" s="85" t="s">
        <v>50</v>
      </c>
      <c r="F242" s="85" t="s">
        <v>665</v>
      </c>
      <c r="G242" s="38" t="s">
        <v>43</v>
      </c>
      <c r="H242" s="27" t="s">
        <v>52</v>
      </c>
      <c r="I242" s="39">
        <v>11.67</v>
      </c>
      <c r="J242" s="109">
        <v>11.67</v>
      </c>
      <c r="K242" s="109">
        <v>11.67</v>
      </c>
      <c r="L242" s="103"/>
      <c r="M242" s="103"/>
      <c r="N242" s="46">
        <v>11.67</v>
      </c>
      <c r="O242" s="103"/>
      <c r="P242" s="46"/>
      <c r="Q242" s="46" t="s">
        <v>35</v>
      </c>
      <c r="R242" s="21" t="s">
        <v>36</v>
      </c>
      <c r="S242" s="120"/>
      <c r="T242" s="15" t="s">
        <v>338</v>
      </c>
      <c r="U242" s="15" t="s">
        <v>338</v>
      </c>
      <c r="V242" s="11" t="s">
        <v>45</v>
      </c>
    </row>
    <row r="243" ht="36" spans="1:22">
      <c r="A243" s="15">
        <v>212</v>
      </c>
      <c r="B243" s="85" t="s">
        <v>666</v>
      </c>
      <c r="C243" s="121" t="s">
        <v>667</v>
      </c>
      <c r="D243" s="14" t="s">
        <v>41</v>
      </c>
      <c r="E243" s="85" t="s">
        <v>50</v>
      </c>
      <c r="F243" s="85" t="s">
        <v>668</v>
      </c>
      <c r="G243" s="38" t="s">
        <v>33</v>
      </c>
      <c r="H243" s="27" t="s">
        <v>52</v>
      </c>
      <c r="I243" s="39">
        <v>6.82</v>
      </c>
      <c r="J243" s="109">
        <v>6.82</v>
      </c>
      <c r="K243" s="109">
        <v>6.82</v>
      </c>
      <c r="L243" s="103"/>
      <c r="M243" s="103"/>
      <c r="N243" s="46">
        <v>6.82</v>
      </c>
      <c r="O243" s="103"/>
      <c r="P243" s="46"/>
      <c r="Q243" s="46" t="s">
        <v>35</v>
      </c>
      <c r="R243" s="21" t="s">
        <v>36</v>
      </c>
      <c r="S243" s="120"/>
      <c r="T243" s="15" t="s">
        <v>338</v>
      </c>
      <c r="U243" s="15" t="s">
        <v>338</v>
      </c>
      <c r="V243" s="11" t="s">
        <v>45</v>
      </c>
    </row>
    <row r="244" ht="36" spans="1:22">
      <c r="A244" s="15">
        <v>213</v>
      </c>
      <c r="B244" s="85" t="s">
        <v>669</v>
      </c>
      <c r="C244" s="121" t="s">
        <v>670</v>
      </c>
      <c r="D244" s="14" t="s">
        <v>41</v>
      </c>
      <c r="E244" s="85" t="s">
        <v>50</v>
      </c>
      <c r="F244" s="85" t="s">
        <v>671</v>
      </c>
      <c r="G244" s="38" t="s">
        <v>33</v>
      </c>
      <c r="H244" s="27" t="s">
        <v>52</v>
      </c>
      <c r="I244" s="39">
        <v>20.3</v>
      </c>
      <c r="J244" s="109">
        <v>20.3</v>
      </c>
      <c r="K244" s="109">
        <v>20.3</v>
      </c>
      <c r="L244" s="103"/>
      <c r="M244" s="103"/>
      <c r="N244" s="46">
        <v>20.3</v>
      </c>
      <c r="O244" s="103"/>
      <c r="P244" s="46"/>
      <c r="Q244" s="46" t="s">
        <v>35</v>
      </c>
      <c r="R244" s="21" t="s">
        <v>36</v>
      </c>
      <c r="S244" s="120"/>
      <c r="T244" s="15" t="s">
        <v>338</v>
      </c>
      <c r="U244" s="15" t="s">
        <v>338</v>
      </c>
      <c r="V244" s="11" t="s">
        <v>45</v>
      </c>
    </row>
    <row r="245" ht="60" spans="1:22">
      <c r="A245" s="15">
        <v>214</v>
      </c>
      <c r="B245" s="98" t="s">
        <v>672</v>
      </c>
      <c r="C245" s="123" t="s">
        <v>673</v>
      </c>
      <c r="D245" s="14" t="s">
        <v>41</v>
      </c>
      <c r="E245" s="85" t="s">
        <v>50</v>
      </c>
      <c r="F245" s="98" t="s">
        <v>674</v>
      </c>
      <c r="G245" s="38" t="s">
        <v>43</v>
      </c>
      <c r="H245" s="27" t="s">
        <v>52</v>
      </c>
      <c r="I245" s="39">
        <v>40.53</v>
      </c>
      <c r="J245" s="98">
        <v>40.53</v>
      </c>
      <c r="K245" s="98">
        <v>40.53</v>
      </c>
      <c r="L245" s="103"/>
      <c r="M245" s="103"/>
      <c r="N245" s="98">
        <v>40.53</v>
      </c>
      <c r="O245" s="103"/>
      <c r="P245" s="46"/>
      <c r="Q245" s="46" t="s">
        <v>35</v>
      </c>
      <c r="R245" s="21" t="s">
        <v>36</v>
      </c>
      <c r="S245" s="120"/>
      <c r="T245" s="15" t="s">
        <v>338</v>
      </c>
      <c r="U245" s="15" t="s">
        <v>338</v>
      </c>
      <c r="V245" s="11" t="s">
        <v>45</v>
      </c>
    </row>
    <row r="246" ht="84" spans="1:22">
      <c r="A246" s="15">
        <v>215</v>
      </c>
      <c r="B246" s="98" t="s">
        <v>675</v>
      </c>
      <c r="C246" s="99" t="s">
        <v>676</v>
      </c>
      <c r="D246" s="14" t="s">
        <v>41</v>
      </c>
      <c r="E246" s="85" t="s">
        <v>50</v>
      </c>
      <c r="F246" s="98" t="s">
        <v>677</v>
      </c>
      <c r="G246" s="38" t="s">
        <v>43</v>
      </c>
      <c r="H246" s="27" t="s">
        <v>52</v>
      </c>
      <c r="I246" s="27">
        <v>43.79</v>
      </c>
      <c r="J246" s="111">
        <v>43.79</v>
      </c>
      <c r="K246" s="111">
        <v>43.79</v>
      </c>
      <c r="L246" s="103"/>
      <c r="M246" s="103"/>
      <c r="N246" s="111">
        <v>43.79</v>
      </c>
      <c r="O246" s="103"/>
      <c r="P246" s="46"/>
      <c r="Q246" s="46" t="s">
        <v>35</v>
      </c>
      <c r="R246" s="21" t="s">
        <v>36</v>
      </c>
      <c r="S246" s="120"/>
      <c r="T246" s="15" t="s">
        <v>338</v>
      </c>
      <c r="U246" s="15" t="s">
        <v>338</v>
      </c>
      <c r="V246" s="11" t="s">
        <v>45</v>
      </c>
    </row>
    <row r="247" ht="48" spans="1:22">
      <c r="A247" s="15">
        <v>216</v>
      </c>
      <c r="B247" s="85" t="s">
        <v>678</v>
      </c>
      <c r="C247" s="121" t="s">
        <v>679</v>
      </c>
      <c r="D247" s="14" t="s">
        <v>41</v>
      </c>
      <c r="E247" s="85" t="s">
        <v>50</v>
      </c>
      <c r="F247" s="85" t="s">
        <v>507</v>
      </c>
      <c r="G247" s="38" t="s">
        <v>43</v>
      </c>
      <c r="H247" s="27" t="s">
        <v>52</v>
      </c>
      <c r="I247" s="39">
        <v>42.73</v>
      </c>
      <c r="J247" s="109">
        <v>42.73</v>
      </c>
      <c r="K247" s="109">
        <v>42.73</v>
      </c>
      <c r="L247" s="103"/>
      <c r="M247" s="103"/>
      <c r="N247" s="46">
        <v>42.73</v>
      </c>
      <c r="O247" s="103"/>
      <c r="P247" s="46"/>
      <c r="Q247" s="46" t="s">
        <v>35</v>
      </c>
      <c r="R247" s="21" t="s">
        <v>36</v>
      </c>
      <c r="S247" s="120"/>
      <c r="T247" s="15" t="s">
        <v>338</v>
      </c>
      <c r="U247" s="15" t="s">
        <v>338</v>
      </c>
      <c r="V247" s="11" t="s">
        <v>45</v>
      </c>
    </row>
    <row r="248" ht="20" customHeight="1" spans="1:22">
      <c r="A248" s="100"/>
      <c r="B248" s="100"/>
      <c r="C248" s="101" t="s">
        <v>97</v>
      </c>
      <c r="D248" s="100"/>
      <c r="E248" s="100"/>
      <c r="F248" s="100"/>
      <c r="G248" s="102"/>
      <c r="H248" s="102"/>
      <c r="I248" s="102"/>
      <c r="J248" s="100"/>
      <c r="K248" s="100"/>
      <c r="L248" s="100"/>
      <c r="M248" s="100"/>
      <c r="N248" s="100"/>
      <c r="O248" s="100"/>
      <c r="P248" s="100"/>
      <c r="Q248" s="119"/>
      <c r="R248" s="119"/>
      <c r="S248" s="100">
        <v>1963.908141</v>
      </c>
      <c r="T248" s="102"/>
      <c r="U248" s="119"/>
      <c r="V248" s="100"/>
    </row>
    <row r="249" ht="20" customHeight="1" spans="1:23">
      <c r="A249" s="100"/>
      <c r="B249" s="100"/>
      <c r="C249" s="101" t="s">
        <v>680</v>
      </c>
      <c r="D249" s="100"/>
      <c r="E249" s="100"/>
      <c r="F249" s="100"/>
      <c r="G249" s="102"/>
      <c r="H249" s="102"/>
      <c r="I249" s="102"/>
      <c r="J249" s="100"/>
      <c r="K249" s="100"/>
      <c r="L249" s="100"/>
      <c r="M249" s="100"/>
      <c r="N249" s="100"/>
      <c r="O249" s="100"/>
      <c r="P249" s="100"/>
      <c r="Q249" s="119"/>
      <c r="R249" s="119"/>
      <c r="S249" s="120"/>
      <c r="T249" s="102"/>
      <c r="U249" s="119"/>
      <c r="V249" s="100"/>
      <c r="W249">
        <v>1</v>
      </c>
    </row>
    <row r="250" ht="36" spans="1:22">
      <c r="A250" s="46">
        <v>217</v>
      </c>
      <c r="B250" s="58" t="s">
        <v>681</v>
      </c>
      <c r="C250" s="125" t="s">
        <v>682</v>
      </c>
      <c r="D250" s="14" t="s">
        <v>95</v>
      </c>
      <c r="E250" s="17" t="s">
        <v>50</v>
      </c>
      <c r="F250" s="24" t="s">
        <v>683</v>
      </c>
      <c r="G250" s="26" t="s">
        <v>33</v>
      </c>
      <c r="H250" s="27" t="s">
        <v>52</v>
      </c>
      <c r="I250" s="17">
        <v>253.75</v>
      </c>
      <c r="J250" s="17">
        <f>K250+P250</f>
        <v>215.68</v>
      </c>
      <c r="K250" s="24">
        <f>SUM(M250:O250)</f>
        <v>215.68</v>
      </c>
      <c r="L250" s="103"/>
      <c r="M250" s="105"/>
      <c r="N250" s="105"/>
      <c r="O250" s="24">
        <v>215.68</v>
      </c>
      <c r="P250" s="105"/>
      <c r="Q250" s="46" t="s">
        <v>35</v>
      </c>
      <c r="R250" s="21" t="s">
        <v>36</v>
      </c>
      <c r="S250" s="120"/>
      <c r="T250" s="15" t="s">
        <v>338</v>
      </c>
      <c r="U250" s="15" t="s">
        <v>338</v>
      </c>
      <c r="V250" s="12" t="s">
        <v>97</v>
      </c>
    </row>
    <row r="251" ht="36" spans="1:22">
      <c r="A251" s="46">
        <v>218</v>
      </c>
      <c r="B251" s="58" t="s">
        <v>684</v>
      </c>
      <c r="C251" s="125" t="s">
        <v>685</v>
      </c>
      <c r="D251" s="14" t="s">
        <v>95</v>
      </c>
      <c r="E251" s="17" t="s">
        <v>50</v>
      </c>
      <c r="F251" s="24" t="s">
        <v>686</v>
      </c>
      <c r="G251" s="26" t="s">
        <v>33</v>
      </c>
      <c r="H251" s="27" t="s">
        <v>52</v>
      </c>
      <c r="I251" s="17">
        <v>15.97</v>
      </c>
      <c r="J251" s="17">
        <f>K251+P251</f>
        <v>13.57</v>
      </c>
      <c r="K251" s="24">
        <f>SUM(L251:O251)</f>
        <v>13.57</v>
      </c>
      <c r="L251" s="24"/>
      <c r="M251" s="105"/>
      <c r="N251" s="105"/>
      <c r="O251" s="105">
        <v>13.57</v>
      </c>
      <c r="P251" s="105"/>
      <c r="Q251" s="46" t="s">
        <v>35</v>
      </c>
      <c r="R251" s="21" t="s">
        <v>36</v>
      </c>
      <c r="S251" s="120"/>
      <c r="T251" s="15" t="s">
        <v>338</v>
      </c>
      <c r="U251" s="15" t="s">
        <v>338</v>
      </c>
      <c r="V251" s="12" t="s">
        <v>97</v>
      </c>
    </row>
    <row r="252" ht="20" customHeight="1" spans="1:23">
      <c r="A252" s="100"/>
      <c r="B252" s="100"/>
      <c r="C252" s="101" t="s">
        <v>687</v>
      </c>
      <c r="D252" s="100"/>
      <c r="E252" s="100"/>
      <c r="F252" s="100"/>
      <c r="G252" s="102"/>
      <c r="H252" s="102"/>
      <c r="I252" s="102"/>
      <c r="J252" s="100"/>
      <c r="K252" s="100"/>
      <c r="L252" s="100"/>
      <c r="M252" s="100"/>
      <c r="N252" s="100"/>
      <c r="O252" s="100"/>
      <c r="P252" s="100"/>
      <c r="Q252" s="119"/>
      <c r="R252" s="119"/>
      <c r="S252" s="120"/>
      <c r="T252" s="102"/>
      <c r="U252" s="119"/>
      <c r="V252" s="100"/>
      <c r="W252">
        <v>1</v>
      </c>
    </row>
    <row r="253" ht="36" spans="1:22">
      <c r="A253" s="46">
        <v>219</v>
      </c>
      <c r="B253" s="58" t="s">
        <v>688</v>
      </c>
      <c r="C253" s="125" t="s">
        <v>689</v>
      </c>
      <c r="D253" s="14" t="s">
        <v>95</v>
      </c>
      <c r="E253" s="17" t="s">
        <v>50</v>
      </c>
      <c r="F253" s="24" t="s">
        <v>205</v>
      </c>
      <c r="G253" s="26" t="s">
        <v>43</v>
      </c>
      <c r="H253" s="27" t="s">
        <v>52</v>
      </c>
      <c r="I253" s="17">
        <v>39</v>
      </c>
      <c r="J253" s="17">
        <f t="shared" ref="J253:J262" si="24">K253+P253</f>
        <v>33.15</v>
      </c>
      <c r="K253" s="24">
        <f t="shared" ref="K253:K263" si="25">SUM(L253:O253)</f>
        <v>33.15</v>
      </c>
      <c r="L253" s="24"/>
      <c r="M253" s="105"/>
      <c r="N253" s="105"/>
      <c r="O253" s="126">
        <v>33.15</v>
      </c>
      <c r="P253" s="105"/>
      <c r="Q253" s="46" t="s">
        <v>35</v>
      </c>
      <c r="R253" s="21" t="s">
        <v>36</v>
      </c>
      <c r="S253" s="120"/>
      <c r="T253" s="15" t="s">
        <v>338</v>
      </c>
      <c r="U253" s="15" t="s">
        <v>338</v>
      </c>
      <c r="V253" s="12" t="s">
        <v>97</v>
      </c>
    </row>
    <row r="254" ht="36" spans="1:22">
      <c r="A254" s="46">
        <v>220</v>
      </c>
      <c r="B254" s="58" t="s">
        <v>690</v>
      </c>
      <c r="C254" s="125" t="s">
        <v>691</v>
      </c>
      <c r="D254" s="14" t="s">
        <v>95</v>
      </c>
      <c r="E254" s="17" t="s">
        <v>50</v>
      </c>
      <c r="F254" s="24" t="s">
        <v>692</v>
      </c>
      <c r="G254" s="26" t="s">
        <v>33</v>
      </c>
      <c r="H254" s="27" t="s">
        <v>52</v>
      </c>
      <c r="I254" s="17">
        <v>24.82</v>
      </c>
      <c r="J254" s="17">
        <f t="shared" si="24"/>
        <v>21.09</v>
      </c>
      <c r="K254" s="24">
        <f t="shared" si="25"/>
        <v>21.09</v>
      </c>
      <c r="L254" s="24"/>
      <c r="M254" s="105"/>
      <c r="N254" s="105"/>
      <c r="O254" s="107">
        <v>21.09</v>
      </c>
      <c r="P254" s="105"/>
      <c r="Q254" s="46" t="s">
        <v>35</v>
      </c>
      <c r="R254" s="21" t="s">
        <v>36</v>
      </c>
      <c r="S254" s="120"/>
      <c r="T254" s="15" t="s">
        <v>338</v>
      </c>
      <c r="U254" s="15" t="s">
        <v>338</v>
      </c>
      <c r="V254" s="12" t="s">
        <v>97</v>
      </c>
    </row>
    <row r="255" ht="36" spans="1:22">
      <c r="A255" s="46">
        <v>221</v>
      </c>
      <c r="B255" s="58" t="s">
        <v>693</v>
      </c>
      <c r="C255" s="125" t="s">
        <v>694</v>
      </c>
      <c r="D255" s="14" t="s">
        <v>95</v>
      </c>
      <c r="E255" s="17" t="s">
        <v>50</v>
      </c>
      <c r="F255" s="24" t="s">
        <v>695</v>
      </c>
      <c r="G255" s="26" t="s">
        <v>43</v>
      </c>
      <c r="H255" s="27" t="s">
        <v>52</v>
      </c>
      <c r="I255" s="17">
        <v>2.44</v>
      </c>
      <c r="J255" s="17">
        <f t="shared" si="24"/>
        <v>2.07</v>
      </c>
      <c r="K255" s="24">
        <f t="shared" si="25"/>
        <v>2.07</v>
      </c>
      <c r="L255" s="24"/>
      <c r="M255" s="105"/>
      <c r="N255" s="105"/>
      <c r="O255" s="126">
        <v>2.07</v>
      </c>
      <c r="P255" s="105"/>
      <c r="Q255" s="46" t="s">
        <v>35</v>
      </c>
      <c r="R255" s="21" t="s">
        <v>36</v>
      </c>
      <c r="S255" s="120"/>
      <c r="T255" s="15" t="s">
        <v>338</v>
      </c>
      <c r="U255" s="15" t="s">
        <v>338</v>
      </c>
      <c r="V255" s="12" t="s">
        <v>97</v>
      </c>
    </row>
    <row r="256" ht="36" spans="1:22">
      <c r="A256" s="46">
        <v>222</v>
      </c>
      <c r="B256" s="58" t="s">
        <v>696</v>
      </c>
      <c r="C256" s="125" t="s">
        <v>697</v>
      </c>
      <c r="D256" s="14" t="s">
        <v>95</v>
      </c>
      <c r="E256" s="17" t="s">
        <v>50</v>
      </c>
      <c r="F256" s="24" t="s">
        <v>698</v>
      </c>
      <c r="G256" s="26" t="s">
        <v>43</v>
      </c>
      <c r="H256" s="27" t="s">
        <v>52</v>
      </c>
      <c r="I256" s="17">
        <v>8.29</v>
      </c>
      <c r="J256" s="17">
        <f t="shared" si="24"/>
        <v>7.04</v>
      </c>
      <c r="K256" s="24">
        <f t="shared" si="25"/>
        <v>7.04</v>
      </c>
      <c r="L256" s="24"/>
      <c r="M256" s="105"/>
      <c r="N256" s="105"/>
      <c r="O256" s="126">
        <v>7.04</v>
      </c>
      <c r="P256" s="105"/>
      <c r="Q256" s="46" t="s">
        <v>35</v>
      </c>
      <c r="R256" s="21" t="s">
        <v>36</v>
      </c>
      <c r="S256" s="120"/>
      <c r="T256" s="15" t="s">
        <v>338</v>
      </c>
      <c r="U256" s="15" t="s">
        <v>338</v>
      </c>
      <c r="V256" s="12" t="s">
        <v>97</v>
      </c>
    </row>
    <row r="257" ht="36" spans="1:22">
      <c r="A257" s="46">
        <v>223</v>
      </c>
      <c r="B257" s="58" t="s">
        <v>699</v>
      </c>
      <c r="C257" s="125" t="s">
        <v>700</v>
      </c>
      <c r="D257" s="14" t="s">
        <v>95</v>
      </c>
      <c r="E257" s="17" t="s">
        <v>50</v>
      </c>
      <c r="F257" s="24" t="s">
        <v>701</v>
      </c>
      <c r="G257" s="26" t="s">
        <v>33</v>
      </c>
      <c r="H257" s="27" t="s">
        <v>52</v>
      </c>
      <c r="I257" s="17">
        <v>5.47</v>
      </c>
      <c r="J257" s="17">
        <f t="shared" si="24"/>
        <v>4.64</v>
      </c>
      <c r="K257" s="24">
        <f t="shared" si="25"/>
        <v>4.64</v>
      </c>
      <c r="L257" s="24"/>
      <c r="M257" s="105"/>
      <c r="N257" s="105"/>
      <c r="O257" s="107">
        <v>4.64</v>
      </c>
      <c r="P257" s="105"/>
      <c r="Q257" s="46" t="s">
        <v>35</v>
      </c>
      <c r="R257" s="21" t="s">
        <v>36</v>
      </c>
      <c r="S257" s="120"/>
      <c r="T257" s="15" t="s">
        <v>338</v>
      </c>
      <c r="U257" s="15" t="s">
        <v>338</v>
      </c>
      <c r="V257" s="12" t="s">
        <v>97</v>
      </c>
    </row>
    <row r="258" ht="36" spans="1:22">
      <c r="A258" s="46">
        <v>224</v>
      </c>
      <c r="B258" s="58" t="s">
        <v>702</v>
      </c>
      <c r="C258" s="125" t="s">
        <v>703</v>
      </c>
      <c r="D258" s="14" t="s">
        <v>95</v>
      </c>
      <c r="E258" s="17" t="s">
        <v>50</v>
      </c>
      <c r="F258" s="24" t="s">
        <v>704</v>
      </c>
      <c r="G258" s="26" t="s">
        <v>43</v>
      </c>
      <c r="H258" s="27" t="s">
        <v>52</v>
      </c>
      <c r="I258" s="17">
        <v>2.24</v>
      </c>
      <c r="J258" s="17">
        <f t="shared" si="24"/>
        <v>1.9</v>
      </c>
      <c r="K258" s="24">
        <f t="shared" si="25"/>
        <v>1.9</v>
      </c>
      <c r="L258" s="24"/>
      <c r="M258" s="105"/>
      <c r="N258" s="105"/>
      <c r="O258" s="126">
        <v>1.9</v>
      </c>
      <c r="P258" s="105"/>
      <c r="Q258" s="46" t="s">
        <v>35</v>
      </c>
      <c r="R258" s="21" t="s">
        <v>36</v>
      </c>
      <c r="S258" s="120"/>
      <c r="T258" s="15" t="s">
        <v>338</v>
      </c>
      <c r="U258" s="15" t="s">
        <v>338</v>
      </c>
      <c r="V258" s="12" t="s">
        <v>97</v>
      </c>
    </row>
    <row r="259" ht="48" spans="1:22">
      <c r="A259" s="46">
        <v>225</v>
      </c>
      <c r="B259" s="58" t="s">
        <v>705</v>
      </c>
      <c r="C259" s="125" t="s">
        <v>706</v>
      </c>
      <c r="D259" s="14" t="s">
        <v>95</v>
      </c>
      <c r="E259" s="17" t="s">
        <v>50</v>
      </c>
      <c r="F259" s="24" t="s">
        <v>707</v>
      </c>
      <c r="G259" s="26" t="s">
        <v>33</v>
      </c>
      <c r="H259" s="27" t="s">
        <v>52</v>
      </c>
      <c r="I259" s="17">
        <v>17.31</v>
      </c>
      <c r="J259" s="17">
        <f t="shared" si="24"/>
        <v>14.71</v>
      </c>
      <c r="K259" s="24">
        <f t="shared" si="25"/>
        <v>14.71</v>
      </c>
      <c r="L259" s="24"/>
      <c r="M259" s="105"/>
      <c r="N259" s="105"/>
      <c r="O259" s="105">
        <v>14.71</v>
      </c>
      <c r="P259" s="105"/>
      <c r="Q259" s="46" t="s">
        <v>35</v>
      </c>
      <c r="R259" s="21" t="s">
        <v>36</v>
      </c>
      <c r="S259" s="120"/>
      <c r="T259" s="15" t="s">
        <v>338</v>
      </c>
      <c r="U259" s="15" t="s">
        <v>338</v>
      </c>
      <c r="V259" s="12" t="s">
        <v>97</v>
      </c>
    </row>
    <row r="260" ht="36" spans="1:22">
      <c r="A260" s="46">
        <v>226</v>
      </c>
      <c r="B260" s="58" t="s">
        <v>708</v>
      </c>
      <c r="C260" s="125" t="s">
        <v>709</v>
      </c>
      <c r="D260" s="14" t="s">
        <v>95</v>
      </c>
      <c r="E260" s="17" t="s">
        <v>50</v>
      </c>
      <c r="F260" s="24" t="s">
        <v>710</v>
      </c>
      <c r="G260" s="26" t="s">
        <v>33</v>
      </c>
      <c r="H260" s="27" t="s">
        <v>52</v>
      </c>
      <c r="I260" s="17">
        <v>17.18</v>
      </c>
      <c r="J260" s="17">
        <f t="shared" si="24"/>
        <v>14.6</v>
      </c>
      <c r="K260" s="24">
        <f t="shared" si="25"/>
        <v>14.6</v>
      </c>
      <c r="L260" s="24"/>
      <c r="M260" s="105"/>
      <c r="N260" s="105"/>
      <c r="O260" s="105">
        <v>14.6</v>
      </c>
      <c r="P260" s="105"/>
      <c r="Q260" s="46" t="s">
        <v>35</v>
      </c>
      <c r="R260" s="21" t="s">
        <v>36</v>
      </c>
      <c r="S260" s="120"/>
      <c r="T260" s="15" t="s">
        <v>338</v>
      </c>
      <c r="U260" s="15" t="s">
        <v>338</v>
      </c>
      <c r="V260" s="12" t="s">
        <v>97</v>
      </c>
    </row>
    <row r="261" ht="36" spans="1:22">
      <c r="A261" s="46">
        <v>227</v>
      </c>
      <c r="B261" s="58" t="s">
        <v>711</v>
      </c>
      <c r="C261" s="125" t="s">
        <v>712</v>
      </c>
      <c r="D261" s="14" t="s">
        <v>95</v>
      </c>
      <c r="E261" s="17" t="s">
        <v>50</v>
      </c>
      <c r="F261" s="24" t="s">
        <v>713</v>
      </c>
      <c r="G261" s="26" t="s">
        <v>33</v>
      </c>
      <c r="H261" s="27" t="s">
        <v>52</v>
      </c>
      <c r="I261" s="17">
        <v>10.62</v>
      </c>
      <c r="J261" s="17">
        <f t="shared" si="24"/>
        <v>9.02</v>
      </c>
      <c r="K261" s="24">
        <f t="shared" si="25"/>
        <v>9.02</v>
      </c>
      <c r="L261" s="24"/>
      <c r="M261" s="105"/>
      <c r="N261" s="105"/>
      <c r="O261" s="105">
        <v>9.02</v>
      </c>
      <c r="P261" s="105"/>
      <c r="Q261" s="46" t="s">
        <v>35</v>
      </c>
      <c r="R261" s="21" t="s">
        <v>36</v>
      </c>
      <c r="S261" s="120"/>
      <c r="T261" s="15" t="s">
        <v>338</v>
      </c>
      <c r="U261" s="15" t="s">
        <v>338</v>
      </c>
      <c r="V261" s="12" t="s">
        <v>97</v>
      </c>
    </row>
    <row r="262" ht="36" spans="1:22">
      <c r="A262" s="46">
        <v>228</v>
      </c>
      <c r="B262" s="58" t="s">
        <v>714</v>
      </c>
      <c r="C262" s="125" t="s">
        <v>715</v>
      </c>
      <c r="D262" s="14" t="s">
        <v>95</v>
      </c>
      <c r="E262" s="17" t="s">
        <v>50</v>
      </c>
      <c r="F262" s="24" t="s">
        <v>716</v>
      </c>
      <c r="G262" s="26" t="s">
        <v>33</v>
      </c>
      <c r="H262" s="27" t="s">
        <v>52</v>
      </c>
      <c r="I262" s="17">
        <v>23.37</v>
      </c>
      <c r="J262" s="17">
        <f t="shared" si="24"/>
        <v>19.86</v>
      </c>
      <c r="K262" s="24">
        <f t="shared" si="25"/>
        <v>19.86</v>
      </c>
      <c r="L262" s="24"/>
      <c r="M262" s="105"/>
      <c r="N262" s="105"/>
      <c r="O262" s="105">
        <v>19.86</v>
      </c>
      <c r="P262" s="105"/>
      <c r="Q262" s="46" t="s">
        <v>35</v>
      </c>
      <c r="R262" s="21" t="s">
        <v>36</v>
      </c>
      <c r="S262" s="120"/>
      <c r="T262" s="15" t="s">
        <v>338</v>
      </c>
      <c r="U262" s="15" t="s">
        <v>338</v>
      </c>
      <c r="V262" s="12" t="s">
        <v>97</v>
      </c>
    </row>
    <row r="263" ht="20" customHeight="1" spans="1:23">
      <c r="A263" s="100"/>
      <c r="B263" s="100"/>
      <c r="C263" s="101" t="s">
        <v>717</v>
      </c>
      <c r="D263" s="100"/>
      <c r="E263" s="100"/>
      <c r="F263" s="100"/>
      <c r="G263" s="102"/>
      <c r="H263" s="102"/>
      <c r="I263" s="102"/>
      <c r="J263" s="100"/>
      <c r="K263" s="100"/>
      <c r="L263" s="100"/>
      <c r="M263" s="100"/>
      <c r="N263" s="100"/>
      <c r="O263" s="100"/>
      <c r="P263" s="100"/>
      <c r="Q263" s="119"/>
      <c r="R263" s="119"/>
      <c r="S263" s="120"/>
      <c r="T263" s="102"/>
      <c r="U263" s="119"/>
      <c r="V263" s="100"/>
      <c r="W263">
        <v>1</v>
      </c>
    </row>
    <row r="264" ht="36" spans="1:22">
      <c r="A264" s="46">
        <v>229</v>
      </c>
      <c r="B264" s="58" t="s">
        <v>718</v>
      </c>
      <c r="C264" s="125" t="s">
        <v>719</v>
      </c>
      <c r="D264" s="14" t="s">
        <v>95</v>
      </c>
      <c r="E264" s="17" t="s">
        <v>50</v>
      </c>
      <c r="F264" s="24" t="s">
        <v>720</v>
      </c>
      <c r="G264" s="26" t="s">
        <v>33</v>
      </c>
      <c r="H264" s="27" t="s">
        <v>52</v>
      </c>
      <c r="I264" s="17">
        <v>20.43</v>
      </c>
      <c r="J264" s="17">
        <f>K264+P264</f>
        <v>17.36</v>
      </c>
      <c r="K264" s="24">
        <f>SUM(L264:O264)</f>
        <v>17.36</v>
      </c>
      <c r="L264" s="24"/>
      <c r="M264" s="105"/>
      <c r="N264" s="105"/>
      <c r="O264" s="107">
        <v>17.36</v>
      </c>
      <c r="P264" s="105"/>
      <c r="Q264" s="46" t="s">
        <v>35</v>
      </c>
      <c r="R264" s="21" t="s">
        <v>36</v>
      </c>
      <c r="S264" s="120"/>
      <c r="T264" s="15" t="s">
        <v>338</v>
      </c>
      <c r="U264" s="15" t="s">
        <v>338</v>
      </c>
      <c r="V264" s="12" t="s">
        <v>97</v>
      </c>
    </row>
    <row r="265" ht="36" spans="1:22">
      <c r="A265" s="46">
        <v>230</v>
      </c>
      <c r="B265" s="58" t="s">
        <v>721</v>
      </c>
      <c r="C265" s="125" t="s">
        <v>722</v>
      </c>
      <c r="D265" s="14" t="s">
        <v>95</v>
      </c>
      <c r="E265" s="17" t="s">
        <v>50</v>
      </c>
      <c r="F265" s="24" t="s">
        <v>723</v>
      </c>
      <c r="G265" s="26" t="s">
        <v>43</v>
      </c>
      <c r="H265" s="27" t="s">
        <v>52</v>
      </c>
      <c r="I265" s="17">
        <v>69.8</v>
      </c>
      <c r="J265" s="17">
        <f>K265+P265</f>
        <v>59.33</v>
      </c>
      <c r="K265" s="24">
        <f>SUM(L265:O265)</f>
        <v>59.33</v>
      </c>
      <c r="L265" s="24"/>
      <c r="M265" s="105"/>
      <c r="N265" s="105"/>
      <c r="O265" s="126">
        <v>59.33</v>
      </c>
      <c r="P265" s="105"/>
      <c r="Q265" s="46" t="s">
        <v>35</v>
      </c>
      <c r="R265" s="21" t="s">
        <v>36</v>
      </c>
      <c r="S265" s="120"/>
      <c r="T265" s="15" t="s">
        <v>338</v>
      </c>
      <c r="U265" s="15" t="s">
        <v>338</v>
      </c>
      <c r="V265" s="12" t="s">
        <v>97</v>
      </c>
    </row>
    <row r="266" ht="36" spans="1:22">
      <c r="A266" s="46">
        <v>231</v>
      </c>
      <c r="B266" s="58" t="s">
        <v>724</v>
      </c>
      <c r="C266" s="125" t="s">
        <v>725</v>
      </c>
      <c r="D266" s="14" t="s">
        <v>95</v>
      </c>
      <c r="E266" s="17" t="s">
        <v>50</v>
      </c>
      <c r="F266" s="24" t="s">
        <v>726</v>
      </c>
      <c r="G266" s="26" t="s">
        <v>33</v>
      </c>
      <c r="H266" s="27" t="s">
        <v>52</v>
      </c>
      <c r="I266" s="17">
        <v>50.1</v>
      </c>
      <c r="J266" s="17">
        <f>K266+P266</f>
        <v>42.58</v>
      </c>
      <c r="K266" s="24">
        <f>SUM(L266:O266)</f>
        <v>42.58</v>
      </c>
      <c r="L266" s="24"/>
      <c r="M266" s="105"/>
      <c r="N266" s="105"/>
      <c r="O266" s="107">
        <v>42.58</v>
      </c>
      <c r="P266" s="105"/>
      <c r="Q266" s="46" t="s">
        <v>35</v>
      </c>
      <c r="R266" s="21" t="s">
        <v>36</v>
      </c>
      <c r="S266" s="120"/>
      <c r="T266" s="15" t="s">
        <v>338</v>
      </c>
      <c r="U266" s="15" t="s">
        <v>338</v>
      </c>
      <c r="V266" s="12" t="s">
        <v>97</v>
      </c>
    </row>
    <row r="267" ht="36" spans="1:22">
      <c r="A267" s="46">
        <v>232</v>
      </c>
      <c r="B267" s="58" t="s">
        <v>727</v>
      </c>
      <c r="C267" s="125" t="s">
        <v>728</v>
      </c>
      <c r="D267" s="14" t="s">
        <v>95</v>
      </c>
      <c r="E267" s="17" t="s">
        <v>50</v>
      </c>
      <c r="F267" s="24" t="s">
        <v>729</v>
      </c>
      <c r="G267" s="26" t="s">
        <v>43</v>
      </c>
      <c r="H267" s="27" t="s">
        <v>52</v>
      </c>
      <c r="I267" s="17">
        <v>10.51</v>
      </c>
      <c r="J267" s="17">
        <f>K267+P267</f>
        <v>8.93</v>
      </c>
      <c r="K267" s="24">
        <f>SUM(L267:O267)</f>
        <v>8.93</v>
      </c>
      <c r="L267" s="24"/>
      <c r="M267" s="105"/>
      <c r="N267" s="105"/>
      <c r="O267" s="126">
        <v>8.93</v>
      </c>
      <c r="P267" s="105"/>
      <c r="Q267" s="46" t="s">
        <v>35</v>
      </c>
      <c r="R267" s="21" t="s">
        <v>36</v>
      </c>
      <c r="S267" s="120"/>
      <c r="T267" s="15" t="s">
        <v>338</v>
      </c>
      <c r="U267" s="15" t="s">
        <v>338</v>
      </c>
      <c r="V267" s="12" t="s">
        <v>97</v>
      </c>
    </row>
    <row r="268" ht="20" customHeight="1" spans="1:23">
      <c r="A268" s="100"/>
      <c r="B268" s="100"/>
      <c r="C268" s="101" t="s">
        <v>730</v>
      </c>
      <c r="D268" s="100"/>
      <c r="E268" s="100"/>
      <c r="F268" s="100"/>
      <c r="G268" s="102"/>
      <c r="H268" s="102"/>
      <c r="I268" s="102"/>
      <c r="J268" s="100"/>
      <c r="K268" s="100"/>
      <c r="L268" s="100"/>
      <c r="M268" s="100"/>
      <c r="N268" s="100"/>
      <c r="O268" s="100"/>
      <c r="P268" s="100"/>
      <c r="Q268" s="119"/>
      <c r="R268" s="119"/>
      <c r="S268" s="120"/>
      <c r="T268" s="102"/>
      <c r="U268" s="119"/>
      <c r="V268" s="100"/>
      <c r="W268">
        <v>1</v>
      </c>
    </row>
    <row r="269" ht="36" spans="1:22">
      <c r="A269" s="46">
        <v>233</v>
      </c>
      <c r="B269" s="58" t="s">
        <v>731</v>
      </c>
      <c r="C269" s="125" t="s">
        <v>732</v>
      </c>
      <c r="D269" s="14" t="s">
        <v>95</v>
      </c>
      <c r="E269" s="17" t="s">
        <v>50</v>
      </c>
      <c r="F269" s="24" t="s">
        <v>733</v>
      </c>
      <c r="G269" s="26" t="s">
        <v>33</v>
      </c>
      <c r="H269" s="27" t="s">
        <v>52</v>
      </c>
      <c r="I269" s="17">
        <v>35.61</v>
      </c>
      <c r="J269" s="17">
        <f>K269+P269</f>
        <v>30.26</v>
      </c>
      <c r="K269" s="24">
        <f>SUM(L269:O269)</f>
        <v>30.26</v>
      </c>
      <c r="L269" s="24"/>
      <c r="M269" s="105"/>
      <c r="N269" s="78"/>
      <c r="O269" s="24">
        <v>30.26</v>
      </c>
      <c r="P269" s="105"/>
      <c r="Q269" s="46" t="s">
        <v>35</v>
      </c>
      <c r="R269" s="21" t="s">
        <v>36</v>
      </c>
      <c r="S269" s="120"/>
      <c r="T269" s="15" t="s">
        <v>338</v>
      </c>
      <c r="U269" s="15" t="s">
        <v>338</v>
      </c>
      <c r="V269" s="12" t="s">
        <v>97</v>
      </c>
    </row>
    <row r="270" ht="36" spans="1:22">
      <c r="A270" s="46">
        <v>234</v>
      </c>
      <c r="B270" s="58" t="s">
        <v>734</v>
      </c>
      <c r="C270" s="125" t="s">
        <v>735</v>
      </c>
      <c r="D270" s="14" t="s">
        <v>95</v>
      </c>
      <c r="E270" s="17" t="s">
        <v>50</v>
      </c>
      <c r="F270" s="24" t="s">
        <v>736</v>
      </c>
      <c r="G270" s="26" t="s">
        <v>33</v>
      </c>
      <c r="H270" s="27" t="s">
        <v>52</v>
      </c>
      <c r="I270" s="17">
        <v>166.36</v>
      </c>
      <c r="J270" s="17">
        <f>K270+P270</f>
        <v>141.4</v>
      </c>
      <c r="K270" s="24">
        <f>SUM(M270:O270)</f>
        <v>141.4</v>
      </c>
      <c r="L270" s="103"/>
      <c r="M270" s="105"/>
      <c r="N270" s="105"/>
      <c r="O270" s="24">
        <v>141.4</v>
      </c>
      <c r="P270" s="105"/>
      <c r="Q270" s="46" t="s">
        <v>35</v>
      </c>
      <c r="R270" s="21" t="s">
        <v>36</v>
      </c>
      <c r="S270" s="120"/>
      <c r="T270" s="15" t="s">
        <v>338</v>
      </c>
      <c r="U270" s="15" t="s">
        <v>338</v>
      </c>
      <c r="V270" s="12" t="s">
        <v>97</v>
      </c>
    </row>
    <row r="271" ht="20" customHeight="1" spans="1:23">
      <c r="A271" s="100"/>
      <c r="B271" s="100"/>
      <c r="C271" s="101" t="s">
        <v>737</v>
      </c>
      <c r="D271" s="100"/>
      <c r="E271" s="100"/>
      <c r="F271" s="100"/>
      <c r="G271" s="102"/>
      <c r="H271" s="102"/>
      <c r="I271" s="102"/>
      <c r="J271" s="100"/>
      <c r="K271" s="100"/>
      <c r="L271" s="100"/>
      <c r="M271" s="100"/>
      <c r="N271" s="100"/>
      <c r="O271" s="100"/>
      <c r="P271" s="100"/>
      <c r="Q271" s="119"/>
      <c r="R271" s="119"/>
      <c r="S271" s="120"/>
      <c r="T271" s="102"/>
      <c r="U271" s="119"/>
      <c r="V271" s="100"/>
      <c r="W271">
        <v>1</v>
      </c>
    </row>
    <row r="272" ht="36" spans="1:22">
      <c r="A272" s="46">
        <v>235</v>
      </c>
      <c r="B272" s="58" t="s">
        <v>738</v>
      </c>
      <c r="C272" s="125" t="s">
        <v>739</v>
      </c>
      <c r="D272" s="14" t="s">
        <v>95</v>
      </c>
      <c r="E272" s="17" t="s">
        <v>50</v>
      </c>
      <c r="F272" s="24" t="s">
        <v>298</v>
      </c>
      <c r="G272" s="26" t="s">
        <v>43</v>
      </c>
      <c r="H272" s="27" t="s">
        <v>52</v>
      </c>
      <c r="I272" s="17">
        <v>14.97</v>
      </c>
      <c r="J272" s="17">
        <f>K272+P272</f>
        <v>12.72</v>
      </c>
      <c r="K272" s="24">
        <f>SUM(L272:O272)</f>
        <v>12.72</v>
      </c>
      <c r="L272" s="24"/>
      <c r="M272" s="105"/>
      <c r="N272" s="105"/>
      <c r="O272" s="105">
        <v>12.72</v>
      </c>
      <c r="P272" s="105"/>
      <c r="Q272" s="46" t="s">
        <v>35</v>
      </c>
      <c r="R272" s="21" t="s">
        <v>36</v>
      </c>
      <c r="S272" s="120"/>
      <c r="T272" s="15" t="s">
        <v>338</v>
      </c>
      <c r="U272" s="15" t="s">
        <v>338</v>
      </c>
      <c r="V272" s="12" t="s">
        <v>97</v>
      </c>
    </row>
    <row r="273" ht="36" spans="1:22">
      <c r="A273" s="46">
        <v>236</v>
      </c>
      <c r="B273" s="58" t="s">
        <v>740</v>
      </c>
      <c r="C273" s="125" t="s">
        <v>741</v>
      </c>
      <c r="D273" s="14" t="s">
        <v>95</v>
      </c>
      <c r="E273" s="17" t="s">
        <v>50</v>
      </c>
      <c r="F273" s="24" t="s">
        <v>742</v>
      </c>
      <c r="G273" s="26" t="s">
        <v>43</v>
      </c>
      <c r="H273" s="27" t="s">
        <v>52</v>
      </c>
      <c r="I273" s="17">
        <v>143.62</v>
      </c>
      <c r="J273" s="17">
        <f>K273+P273</f>
        <v>122.07</v>
      </c>
      <c r="K273" s="24">
        <f>SUM(L273:O273)</f>
        <v>122.07</v>
      </c>
      <c r="L273" s="24"/>
      <c r="M273" s="105"/>
      <c r="N273" s="105"/>
      <c r="O273" s="105">
        <v>122.07</v>
      </c>
      <c r="P273" s="105"/>
      <c r="Q273" s="46" t="s">
        <v>35</v>
      </c>
      <c r="R273" s="21" t="s">
        <v>36</v>
      </c>
      <c r="S273" s="120"/>
      <c r="T273" s="15" t="s">
        <v>338</v>
      </c>
      <c r="U273" s="15" t="s">
        <v>338</v>
      </c>
      <c r="V273" s="12" t="s">
        <v>97</v>
      </c>
    </row>
    <row r="274" ht="20" customHeight="1" spans="1:23">
      <c r="A274" s="100"/>
      <c r="B274" s="100"/>
      <c r="C274" s="101" t="s">
        <v>743</v>
      </c>
      <c r="D274" s="100"/>
      <c r="E274" s="100"/>
      <c r="F274" s="100"/>
      <c r="G274" s="102"/>
      <c r="H274" s="102"/>
      <c r="I274" s="102"/>
      <c r="J274" s="100"/>
      <c r="K274" s="100"/>
      <c r="L274" s="100"/>
      <c r="M274" s="100"/>
      <c r="N274" s="100"/>
      <c r="O274" s="100"/>
      <c r="P274" s="100"/>
      <c r="Q274" s="119"/>
      <c r="R274" s="119"/>
      <c r="S274" s="120"/>
      <c r="T274" s="102"/>
      <c r="U274" s="119"/>
      <c r="V274" s="100"/>
      <c r="W274">
        <v>1</v>
      </c>
    </row>
    <row r="275" ht="36" spans="1:22">
      <c r="A275" s="46">
        <v>237</v>
      </c>
      <c r="B275" s="58" t="s">
        <v>744</v>
      </c>
      <c r="C275" s="125" t="s">
        <v>745</v>
      </c>
      <c r="D275" s="14" t="s">
        <v>95</v>
      </c>
      <c r="E275" s="17" t="s">
        <v>50</v>
      </c>
      <c r="F275" s="24" t="s">
        <v>746</v>
      </c>
      <c r="G275" s="26" t="s">
        <v>43</v>
      </c>
      <c r="H275" s="27" t="s">
        <v>52</v>
      </c>
      <c r="I275" s="17">
        <v>78.51</v>
      </c>
      <c r="J275" s="17">
        <f>K275+P275</f>
        <v>66.73</v>
      </c>
      <c r="K275" s="24">
        <f>SUM(L275:O275)</f>
        <v>66.73</v>
      </c>
      <c r="L275" s="24"/>
      <c r="M275" s="105"/>
      <c r="N275" s="105"/>
      <c r="O275" s="105">
        <v>66.73</v>
      </c>
      <c r="P275" s="105"/>
      <c r="Q275" s="46" t="s">
        <v>35</v>
      </c>
      <c r="R275" s="21" t="s">
        <v>36</v>
      </c>
      <c r="S275" s="120"/>
      <c r="T275" s="15" t="s">
        <v>338</v>
      </c>
      <c r="U275" s="15" t="s">
        <v>338</v>
      </c>
      <c r="V275" s="12" t="s">
        <v>97</v>
      </c>
    </row>
    <row r="276" ht="48" spans="1:22">
      <c r="A276" s="46">
        <v>238</v>
      </c>
      <c r="B276" s="58" t="s">
        <v>747</v>
      </c>
      <c r="C276" s="125" t="s">
        <v>748</v>
      </c>
      <c r="D276" s="14" t="s">
        <v>95</v>
      </c>
      <c r="E276" s="17" t="s">
        <v>50</v>
      </c>
      <c r="F276" s="24" t="s">
        <v>749</v>
      </c>
      <c r="G276" s="26" t="s">
        <v>43</v>
      </c>
      <c r="H276" s="27" t="s">
        <v>52</v>
      </c>
      <c r="I276" s="17">
        <v>86.4</v>
      </c>
      <c r="J276" s="17">
        <f>K276+P276</f>
        <v>73.44</v>
      </c>
      <c r="K276" s="24">
        <f>SUM(L276:O276)</f>
        <v>73.44</v>
      </c>
      <c r="L276" s="24"/>
      <c r="M276" s="105"/>
      <c r="N276" s="105"/>
      <c r="O276" s="105">
        <v>73.44</v>
      </c>
      <c r="P276" s="105"/>
      <c r="Q276" s="11" t="s">
        <v>35</v>
      </c>
      <c r="R276" s="21" t="s">
        <v>36</v>
      </c>
      <c r="S276" s="120"/>
      <c r="T276" s="15" t="s">
        <v>338</v>
      </c>
      <c r="U276" s="15" t="s">
        <v>338</v>
      </c>
      <c r="V276" s="12" t="s">
        <v>97</v>
      </c>
    </row>
    <row r="277" ht="20" customHeight="1" spans="1:22">
      <c r="A277" s="100"/>
      <c r="B277" s="100"/>
      <c r="C277" s="101" t="s">
        <v>750</v>
      </c>
      <c r="D277" s="100"/>
      <c r="E277" s="100"/>
      <c r="F277" s="100"/>
      <c r="G277" s="102"/>
      <c r="H277" s="102"/>
      <c r="I277" s="102"/>
      <c r="J277" s="100"/>
      <c r="K277" s="100"/>
      <c r="L277" s="100"/>
      <c r="M277" s="100"/>
      <c r="N277" s="100"/>
      <c r="O277" s="100"/>
      <c r="P277" s="100"/>
      <c r="Q277" s="119"/>
      <c r="R277" s="119"/>
      <c r="S277" s="100"/>
      <c r="T277" s="102"/>
      <c r="U277" s="119"/>
      <c r="V277" s="100"/>
    </row>
    <row r="278" ht="36" spans="1:23">
      <c r="A278" s="46">
        <v>239</v>
      </c>
      <c r="B278" s="58" t="s">
        <v>751</v>
      </c>
      <c r="C278" s="125" t="s">
        <v>752</v>
      </c>
      <c r="D278" s="14" t="s">
        <v>95</v>
      </c>
      <c r="E278" s="17" t="s">
        <v>50</v>
      </c>
      <c r="F278" s="24" t="s">
        <v>96</v>
      </c>
      <c r="G278" s="26" t="s">
        <v>43</v>
      </c>
      <c r="H278" s="27" t="s">
        <v>52</v>
      </c>
      <c r="I278" s="17">
        <v>25.6</v>
      </c>
      <c r="J278" s="17">
        <f t="shared" ref="J278:J290" si="26">K278+P278</f>
        <v>21.76</v>
      </c>
      <c r="K278" s="24">
        <f t="shared" ref="K278:K290" si="27">SUM(L278:O278)</f>
        <v>21.76</v>
      </c>
      <c r="L278" s="24"/>
      <c r="M278" s="105"/>
      <c r="N278" s="105">
        <v>21.76</v>
      </c>
      <c r="O278" s="105"/>
      <c r="P278" s="105"/>
      <c r="Q278" s="46" t="s">
        <v>35</v>
      </c>
      <c r="R278" s="21" t="s">
        <v>36</v>
      </c>
      <c r="S278" s="78"/>
      <c r="T278" s="15" t="s">
        <v>338</v>
      </c>
      <c r="U278" s="15" t="s">
        <v>338</v>
      </c>
      <c r="V278" s="12" t="s">
        <v>97</v>
      </c>
      <c r="W278">
        <v>1</v>
      </c>
    </row>
    <row r="279" ht="36" spans="1:23">
      <c r="A279" s="46">
        <v>240</v>
      </c>
      <c r="B279" s="58" t="s">
        <v>753</v>
      </c>
      <c r="C279" s="125" t="s">
        <v>754</v>
      </c>
      <c r="D279" s="14" t="s">
        <v>95</v>
      </c>
      <c r="E279" s="17" t="s">
        <v>50</v>
      </c>
      <c r="F279" s="24" t="s">
        <v>755</v>
      </c>
      <c r="G279" s="26" t="s">
        <v>33</v>
      </c>
      <c r="H279" s="27" t="s">
        <v>52</v>
      </c>
      <c r="I279" s="17">
        <v>137.24</v>
      </c>
      <c r="J279" s="17">
        <f t="shared" si="26"/>
        <v>116.65</v>
      </c>
      <c r="K279" s="24">
        <f t="shared" si="27"/>
        <v>116.65</v>
      </c>
      <c r="L279" s="24"/>
      <c r="M279" s="105"/>
      <c r="N279" s="105">
        <v>116.65</v>
      </c>
      <c r="O279" s="105"/>
      <c r="P279" s="105"/>
      <c r="Q279" s="46" t="s">
        <v>35</v>
      </c>
      <c r="R279" s="21" t="s">
        <v>36</v>
      </c>
      <c r="S279" s="78"/>
      <c r="T279" s="15" t="s">
        <v>338</v>
      </c>
      <c r="U279" s="15" t="s">
        <v>338</v>
      </c>
      <c r="V279" s="12" t="s">
        <v>97</v>
      </c>
      <c r="W279">
        <v>1</v>
      </c>
    </row>
    <row r="280" ht="36" spans="1:23">
      <c r="A280" s="46">
        <v>241</v>
      </c>
      <c r="B280" s="58" t="s">
        <v>756</v>
      </c>
      <c r="C280" s="125" t="s">
        <v>757</v>
      </c>
      <c r="D280" s="14" t="s">
        <v>95</v>
      </c>
      <c r="E280" s="17" t="s">
        <v>50</v>
      </c>
      <c r="F280" s="24" t="s">
        <v>758</v>
      </c>
      <c r="G280" s="26" t="s">
        <v>43</v>
      </c>
      <c r="H280" s="27" t="s">
        <v>52</v>
      </c>
      <c r="I280" s="17">
        <v>62.46</v>
      </c>
      <c r="J280" s="17">
        <f t="shared" si="26"/>
        <v>53.09</v>
      </c>
      <c r="K280" s="24">
        <f t="shared" si="27"/>
        <v>53.09</v>
      </c>
      <c r="L280" s="24"/>
      <c r="M280" s="105"/>
      <c r="N280" s="105">
        <v>53.09</v>
      </c>
      <c r="O280" s="105"/>
      <c r="P280" s="105"/>
      <c r="Q280" s="46" t="s">
        <v>35</v>
      </c>
      <c r="R280" s="21" t="s">
        <v>36</v>
      </c>
      <c r="S280" s="78"/>
      <c r="T280" s="15" t="s">
        <v>338</v>
      </c>
      <c r="U280" s="15" t="s">
        <v>338</v>
      </c>
      <c r="V280" s="12" t="s">
        <v>97</v>
      </c>
      <c r="W280">
        <v>1</v>
      </c>
    </row>
    <row r="281" ht="36" spans="1:23">
      <c r="A281" s="46">
        <v>242</v>
      </c>
      <c r="B281" s="58" t="s">
        <v>759</v>
      </c>
      <c r="C281" s="125" t="s">
        <v>760</v>
      </c>
      <c r="D281" s="14" t="s">
        <v>95</v>
      </c>
      <c r="E281" s="17" t="s">
        <v>50</v>
      </c>
      <c r="F281" s="24" t="s">
        <v>761</v>
      </c>
      <c r="G281" s="26" t="s">
        <v>33</v>
      </c>
      <c r="H281" s="27" t="s">
        <v>52</v>
      </c>
      <c r="I281" s="17">
        <v>168.21</v>
      </c>
      <c r="J281" s="17">
        <f t="shared" si="26"/>
        <v>142.97</v>
      </c>
      <c r="K281" s="24">
        <f t="shared" si="27"/>
        <v>142.97</v>
      </c>
      <c r="L281" s="24"/>
      <c r="M281" s="105"/>
      <c r="N281" s="24">
        <v>142.97</v>
      </c>
      <c r="O281" s="24"/>
      <c r="P281" s="105"/>
      <c r="Q281" s="46" t="s">
        <v>35</v>
      </c>
      <c r="R281" s="21" t="s">
        <v>36</v>
      </c>
      <c r="S281" s="78"/>
      <c r="T281" s="15" t="s">
        <v>338</v>
      </c>
      <c r="U281" s="15" t="s">
        <v>338</v>
      </c>
      <c r="V281" s="12" t="s">
        <v>97</v>
      </c>
      <c r="W281">
        <v>1</v>
      </c>
    </row>
    <row r="282" ht="36" spans="1:23">
      <c r="A282" s="46">
        <v>243</v>
      </c>
      <c r="B282" s="58" t="s">
        <v>762</v>
      </c>
      <c r="C282" s="125" t="s">
        <v>763</v>
      </c>
      <c r="D282" s="14" t="s">
        <v>95</v>
      </c>
      <c r="E282" s="17" t="s">
        <v>50</v>
      </c>
      <c r="F282" s="24" t="s">
        <v>764</v>
      </c>
      <c r="G282" s="26" t="s">
        <v>33</v>
      </c>
      <c r="H282" s="27" t="s">
        <v>52</v>
      </c>
      <c r="I282" s="17">
        <v>107.47</v>
      </c>
      <c r="J282" s="17">
        <f t="shared" si="26"/>
        <v>91.34</v>
      </c>
      <c r="K282" s="24">
        <f t="shared" si="27"/>
        <v>91.34</v>
      </c>
      <c r="L282" s="24"/>
      <c r="M282" s="105"/>
      <c r="N282" s="105"/>
      <c r="O282" s="105">
        <v>91.34</v>
      </c>
      <c r="P282" s="105"/>
      <c r="Q282" s="46" t="s">
        <v>35</v>
      </c>
      <c r="R282" s="21" t="s">
        <v>36</v>
      </c>
      <c r="S282" s="79"/>
      <c r="T282" s="15" t="s">
        <v>338</v>
      </c>
      <c r="U282" s="15" t="s">
        <v>338</v>
      </c>
      <c r="V282" s="12" t="s">
        <v>97</v>
      </c>
      <c r="W282">
        <v>1</v>
      </c>
    </row>
    <row r="283" ht="36" spans="1:23">
      <c r="A283" s="46">
        <v>244</v>
      </c>
      <c r="B283" s="58" t="s">
        <v>765</v>
      </c>
      <c r="C283" s="125" t="s">
        <v>766</v>
      </c>
      <c r="D283" s="14" t="s">
        <v>95</v>
      </c>
      <c r="E283" s="17" t="s">
        <v>50</v>
      </c>
      <c r="F283" s="24" t="s">
        <v>767</v>
      </c>
      <c r="G283" s="26" t="s">
        <v>43</v>
      </c>
      <c r="H283" s="27" t="s">
        <v>52</v>
      </c>
      <c r="I283" s="17">
        <v>61.19</v>
      </c>
      <c r="J283" s="17">
        <f t="shared" si="26"/>
        <v>52.01</v>
      </c>
      <c r="K283" s="24">
        <f t="shared" si="27"/>
        <v>52.01</v>
      </c>
      <c r="L283" s="24"/>
      <c r="M283" s="105"/>
      <c r="N283" s="105"/>
      <c r="O283" s="105">
        <v>52.01</v>
      </c>
      <c r="P283" s="105"/>
      <c r="Q283" s="46" t="s">
        <v>35</v>
      </c>
      <c r="R283" s="21" t="s">
        <v>36</v>
      </c>
      <c r="S283" s="79"/>
      <c r="T283" s="15" t="s">
        <v>338</v>
      </c>
      <c r="U283" s="15" t="s">
        <v>338</v>
      </c>
      <c r="V283" s="12" t="s">
        <v>97</v>
      </c>
      <c r="W283">
        <v>1</v>
      </c>
    </row>
    <row r="284" ht="36" spans="1:23">
      <c r="A284" s="46">
        <v>245</v>
      </c>
      <c r="B284" s="58" t="s">
        <v>768</v>
      </c>
      <c r="C284" s="125" t="s">
        <v>769</v>
      </c>
      <c r="D284" s="14" t="s">
        <v>95</v>
      </c>
      <c r="E284" s="17" t="s">
        <v>50</v>
      </c>
      <c r="F284" s="24" t="s">
        <v>770</v>
      </c>
      <c r="G284" s="26" t="s">
        <v>43</v>
      </c>
      <c r="H284" s="27" t="s">
        <v>52</v>
      </c>
      <c r="I284" s="17">
        <v>162.21</v>
      </c>
      <c r="J284" s="17">
        <f t="shared" si="26"/>
        <v>137.87</v>
      </c>
      <c r="K284" s="24">
        <f t="shared" si="27"/>
        <v>137.87</v>
      </c>
      <c r="L284" s="24"/>
      <c r="M284" s="105"/>
      <c r="N284" s="105"/>
      <c r="O284" s="105">
        <v>137.87</v>
      </c>
      <c r="P284" s="105"/>
      <c r="Q284" s="46" t="s">
        <v>35</v>
      </c>
      <c r="R284" s="21" t="s">
        <v>36</v>
      </c>
      <c r="S284" s="79"/>
      <c r="T284" s="15" t="s">
        <v>338</v>
      </c>
      <c r="U284" s="15" t="s">
        <v>338</v>
      </c>
      <c r="V284" s="12" t="s">
        <v>97</v>
      </c>
      <c r="W284">
        <v>1</v>
      </c>
    </row>
    <row r="285" ht="36" spans="1:23">
      <c r="A285" s="46">
        <v>246</v>
      </c>
      <c r="B285" s="58" t="s">
        <v>771</v>
      </c>
      <c r="C285" s="125" t="s">
        <v>772</v>
      </c>
      <c r="D285" s="14" t="s">
        <v>95</v>
      </c>
      <c r="E285" s="17" t="s">
        <v>50</v>
      </c>
      <c r="F285" s="24" t="s">
        <v>773</v>
      </c>
      <c r="G285" s="26" t="s">
        <v>43</v>
      </c>
      <c r="H285" s="27" t="s">
        <v>52</v>
      </c>
      <c r="I285" s="17">
        <v>44.41</v>
      </c>
      <c r="J285" s="17">
        <f t="shared" si="26"/>
        <v>37.74</v>
      </c>
      <c r="K285" s="24">
        <f t="shared" si="27"/>
        <v>37.74</v>
      </c>
      <c r="L285" s="24"/>
      <c r="M285" s="105"/>
      <c r="N285" s="105"/>
      <c r="O285" s="105">
        <v>37.74</v>
      </c>
      <c r="P285" s="105"/>
      <c r="Q285" s="46" t="s">
        <v>35</v>
      </c>
      <c r="R285" s="21" t="s">
        <v>36</v>
      </c>
      <c r="S285" s="79"/>
      <c r="T285" s="15" t="s">
        <v>338</v>
      </c>
      <c r="U285" s="15" t="s">
        <v>338</v>
      </c>
      <c r="V285" s="12" t="s">
        <v>97</v>
      </c>
      <c r="W285">
        <v>1</v>
      </c>
    </row>
    <row r="286" ht="36" spans="1:23">
      <c r="A286" s="46">
        <v>247</v>
      </c>
      <c r="B286" s="58" t="s">
        <v>774</v>
      </c>
      <c r="C286" s="125" t="s">
        <v>775</v>
      </c>
      <c r="D286" s="14" t="s">
        <v>95</v>
      </c>
      <c r="E286" s="17" t="s">
        <v>50</v>
      </c>
      <c r="F286" s="24" t="s">
        <v>776</v>
      </c>
      <c r="G286" s="26" t="s">
        <v>43</v>
      </c>
      <c r="H286" s="27" t="s">
        <v>52</v>
      </c>
      <c r="I286" s="17">
        <v>119.37</v>
      </c>
      <c r="J286" s="17">
        <f t="shared" si="26"/>
        <v>101.46</v>
      </c>
      <c r="K286" s="24">
        <f t="shared" si="27"/>
        <v>101.46</v>
      </c>
      <c r="L286" s="24"/>
      <c r="M286" s="105"/>
      <c r="N286" s="105"/>
      <c r="O286" s="105">
        <v>101.46</v>
      </c>
      <c r="P286" s="105"/>
      <c r="Q286" s="46" t="s">
        <v>35</v>
      </c>
      <c r="R286" s="21" t="s">
        <v>36</v>
      </c>
      <c r="S286" s="79"/>
      <c r="T286" s="15" t="s">
        <v>338</v>
      </c>
      <c r="U286" s="15" t="s">
        <v>338</v>
      </c>
      <c r="V286" s="12" t="s">
        <v>97</v>
      </c>
      <c r="W286">
        <v>1</v>
      </c>
    </row>
    <row r="287" ht="36" spans="1:23">
      <c r="A287" s="46">
        <v>248</v>
      </c>
      <c r="B287" s="58" t="s">
        <v>777</v>
      </c>
      <c r="C287" s="125" t="s">
        <v>778</v>
      </c>
      <c r="D287" s="14" t="s">
        <v>95</v>
      </c>
      <c r="E287" s="17" t="s">
        <v>50</v>
      </c>
      <c r="F287" s="24" t="s">
        <v>779</v>
      </c>
      <c r="G287" s="26" t="s">
        <v>43</v>
      </c>
      <c r="H287" s="27" t="s">
        <v>52</v>
      </c>
      <c r="I287" s="17">
        <v>118.46</v>
      </c>
      <c r="J287" s="17">
        <f t="shared" si="26"/>
        <v>100.69</v>
      </c>
      <c r="K287" s="24">
        <f t="shared" si="27"/>
        <v>100.69</v>
      </c>
      <c r="L287" s="24"/>
      <c r="M287" s="105"/>
      <c r="N287" s="105"/>
      <c r="O287" s="105">
        <v>100.69</v>
      </c>
      <c r="P287" s="105"/>
      <c r="Q287" s="46" t="s">
        <v>35</v>
      </c>
      <c r="R287" s="21" t="s">
        <v>36</v>
      </c>
      <c r="S287" s="79"/>
      <c r="T287" s="15" t="s">
        <v>338</v>
      </c>
      <c r="U287" s="15" t="s">
        <v>338</v>
      </c>
      <c r="V287" s="12" t="s">
        <v>97</v>
      </c>
      <c r="W287">
        <v>1</v>
      </c>
    </row>
    <row r="288" ht="60" spans="1:23">
      <c r="A288" s="46">
        <v>249</v>
      </c>
      <c r="B288" s="58" t="s">
        <v>780</v>
      </c>
      <c r="C288" s="125" t="s">
        <v>781</v>
      </c>
      <c r="D288" s="14" t="s">
        <v>95</v>
      </c>
      <c r="E288" s="17" t="s">
        <v>50</v>
      </c>
      <c r="F288" s="24" t="s">
        <v>782</v>
      </c>
      <c r="G288" s="26" t="s">
        <v>33</v>
      </c>
      <c r="H288" s="27" t="s">
        <v>52</v>
      </c>
      <c r="I288" s="17">
        <v>146.81</v>
      </c>
      <c r="J288" s="17">
        <f t="shared" si="26"/>
        <v>124.78</v>
      </c>
      <c r="K288" s="24">
        <f t="shared" si="27"/>
        <v>124.78</v>
      </c>
      <c r="L288" s="24"/>
      <c r="M288" s="105"/>
      <c r="N288" s="105"/>
      <c r="O288" s="105">
        <v>124.78</v>
      </c>
      <c r="P288" s="105"/>
      <c r="Q288" s="46" t="s">
        <v>35</v>
      </c>
      <c r="R288" s="21" t="s">
        <v>36</v>
      </c>
      <c r="S288" s="79"/>
      <c r="T288" s="15" t="s">
        <v>338</v>
      </c>
      <c r="U288" s="15" t="s">
        <v>338</v>
      </c>
      <c r="V288" s="12" t="s">
        <v>97</v>
      </c>
      <c r="W288">
        <v>1</v>
      </c>
    </row>
    <row r="289" ht="36" spans="1:23">
      <c r="A289" s="46">
        <v>250</v>
      </c>
      <c r="B289" s="58" t="s">
        <v>783</v>
      </c>
      <c r="C289" s="125" t="s">
        <v>784</v>
      </c>
      <c r="D289" s="14" t="s">
        <v>95</v>
      </c>
      <c r="E289" s="17" t="s">
        <v>50</v>
      </c>
      <c r="F289" s="24" t="s">
        <v>785</v>
      </c>
      <c r="G289" s="26" t="s">
        <v>43</v>
      </c>
      <c r="H289" s="27" t="s">
        <v>52</v>
      </c>
      <c r="I289" s="17">
        <v>86.17</v>
      </c>
      <c r="J289" s="17">
        <f t="shared" si="26"/>
        <v>73.24</v>
      </c>
      <c r="K289" s="24">
        <f t="shared" si="27"/>
        <v>73.24</v>
      </c>
      <c r="L289" s="24"/>
      <c r="M289" s="105"/>
      <c r="N289" s="105"/>
      <c r="O289" s="105">
        <v>73.24</v>
      </c>
      <c r="P289" s="105"/>
      <c r="Q289" s="46" t="s">
        <v>35</v>
      </c>
      <c r="R289" s="21" t="s">
        <v>36</v>
      </c>
      <c r="S289" s="79"/>
      <c r="T289" s="15" t="s">
        <v>338</v>
      </c>
      <c r="U289" s="15" t="s">
        <v>338</v>
      </c>
      <c r="V289" s="12" t="s">
        <v>97</v>
      </c>
      <c r="W289">
        <v>1</v>
      </c>
    </row>
    <row r="290" ht="36" spans="1:23">
      <c r="A290" s="46">
        <v>251</v>
      </c>
      <c r="B290" s="58" t="s">
        <v>786</v>
      </c>
      <c r="C290" s="125" t="s">
        <v>787</v>
      </c>
      <c r="D290" s="14" t="s">
        <v>95</v>
      </c>
      <c r="E290" s="17" t="s">
        <v>50</v>
      </c>
      <c r="F290" s="24" t="s">
        <v>788</v>
      </c>
      <c r="G290" s="26" t="s">
        <v>43</v>
      </c>
      <c r="H290" s="27" t="s">
        <v>52</v>
      </c>
      <c r="I290" s="17">
        <v>99.43</v>
      </c>
      <c r="J290" s="17">
        <f t="shared" si="26"/>
        <v>84.51</v>
      </c>
      <c r="K290" s="24">
        <f t="shared" si="27"/>
        <v>84.51</v>
      </c>
      <c r="L290" s="24"/>
      <c r="M290" s="105"/>
      <c r="N290" s="105"/>
      <c r="O290" s="105">
        <v>84.51</v>
      </c>
      <c r="P290" s="105"/>
      <c r="Q290" s="46" t="s">
        <v>35</v>
      </c>
      <c r="R290" s="21" t="s">
        <v>36</v>
      </c>
      <c r="S290" s="79"/>
      <c r="T290" s="15" t="s">
        <v>338</v>
      </c>
      <c r="U290" s="15" t="s">
        <v>338</v>
      </c>
      <c r="V290" s="12" t="s">
        <v>97</v>
      </c>
      <c r="W290">
        <v>1</v>
      </c>
    </row>
    <row r="291" ht="20" customHeight="1" spans="1:24">
      <c r="A291" s="9"/>
      <c r="B291" s="9"/>
      <c r="C291" s="10" t="s">
        <v>789</v>
      </c>
      <c r="D291" s="10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>
        <f>SUM(S292:S293)</f>
        <v>375.720803</v>
      </c>
      <c r="T291" s="75"/>
      <c r="U291" s="75"/>
      <c r="V291" s="9"/>
      <c r="X291" s="1"/>
    </row>
    <row r="292" ht="36" spans="1:23">
      <c r="A292" s="46">
        <v>252</v>
      </c>
      <c r="B292" s="58" t="s">
        <v>790</v>
      </c>
      <c r="C292" s="125" t="s">
        <v>791</v>
      </c>
      <c r="D292" s="14" t="s">
        <v>95</v>
      </c>
      <c r="E292" s="38" t="s">
        <v>123</v>
      </c>
      <c r="F292" s="93" t="s">
        <v>301</v>
      </c>
      <c r="G292" s="57" t="s">
        <v>43</v>
      </c>
      <c r="H292" s="57" t="s">
        <v>792</v>
      </c>
      <c r="I292" s="38">
        <v>100</v>
      </c>
      <c r="J292" s="38">
        <v>85</v>
      </c>
      <c r="K292" s="93">
        <v>85</v>
      </c>
      <c r="L292" s="93"/>
      <c r="M292" s="105"/>
      <c r="N292" s="105">
        <v>85</v>
      </c>
      <c r="O292" s="105"/>
      <c r="P292" s="105"/>
      <c r="Q292" s="46" t="s">
        <v>35</v>
      </c>
      <c r="R292" s="21" t="s">
        <v>36</v>
      </c>
      <c r="S292" s="17">
        <v>79.4485</v>
      </c>
      <c r="T292" s="46" t="s">
        <v>789</v>
      </c>
      <c r="U292" s="46" t="s">
        <v>193</v>
      </c>
      <c r="V292" s="12" t="s">
        <v>97</v>
      </c>
      <c r="W292">
        <v>1</v>
      </c>
    </row>
    <row r="293" ht="36" spans="1:23">
      <c r="A293" s="46">
        <v>253</v>
      </c>
      <c r="B293" s="58" t="s">
        <v>793</v>
      </c>
      <c r="C293" s="125" t="s">
        <v>794</v>
      </c>
      <c r="D293" s="14" t="s">
        <v>95</v>
      </c>
      <c r="E293" s="38" t="s">
        <v>123</v>
      </c>
      <c r="F293" s="93" t="s">
        <v>795</v>
      </c>
      <c r="G293" s="57" t="s">
        <v>33</v>
      </c>
      <c r="H293" s="57" t="s">
        <v>792</v>
      </c>
      <c r="I293" s="38">
        <v>350</v>
      </c>
      <c r="J293" s="38">
        <v>297.5</v>
      </c>
      <c r="K293" s="93">
        <v>297.5</v>
      </c>
      <c r="L293" s="93"/>
      <c r="M293" s="105"/>
      <c r="N293" s="105">
        <v>195.7</v>
      </c>
      <c r="O293" s="105">
        <v>101.8</v>
      </c>
      <c r="P293" s="105"/>
      <c r="Q293" s="46" t="s">
        <v>149</v>
      </c>
      <c r="R293" s="21" t="s">
        <v>36</v>
      </c>
      <c r="S293" s="78">
        <v>296.272303</v>
      </c>
      <c r="T293" s="46" t="s">
        <v>789</v>
      </c>
      <c r="U293" s="46" t="s">
        <v>185</v>
      </c>
      <c r="V293" s="12" t="s">
        <v>97</v>
      </c>
      <c r="W293">
        <v>1</v>
      </c>
    </row>
    <row r="294" ht="20" customHeight="1" spans="1:24">
      <c r="A294" s="9"/>
      <c r="B294" s="9"/>
      <c r="C294" s="10" t="s">
        <v>206</v>
      </c>
      <c r="D294" s="10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>
        <f t="shared" ref="S294:S298" si="28">S295</f>
        <v>27.0633</v>
      </c>
      <c r="T294" s="75"/>
      <c r="U294" s="75"/>
      <c r="V294" s="9"/>
      <c r="X294" s="1"/>
    </row>
    <row r="295" ht="36" spans="1:27">
      <c r="A295" s="15">
        <v>254</v>
      </c>
      <c r="B295" s="85" t="s">
        <v>796</v>
      </c>
      <c r="C295" s="121" t="s">
        <v>797</v>
      </c>
      <c r="D295" s="14" t="s">
        <v>41</v>
      </c>
      <c r="E295" s="85" t="s">
        <v>50</v>
      </c>
      <c r="F295" s="85" t="s">
        <v>798</v>
      </c>
      <c r="G295" s="17" t="s">
        <v>43</v>
      </c>
      <c r="H295" s="18" t="s">
        <v>52</v>
      </c>
      <c r="I295" s="67">
        <v>38.66</v>
      </c>
      <c r="J295" s="109">
        <v>38.66</v>
      </c>
      <c r="K295" s="109">
        <v>38.66</v>
      </c>
      <c r="L295" s="103"/>
      <c r="M295" s="103"/>
      <c r="N295" s="46">
        <v>38.66</v>
      </c>
      <c r="O295" s="103"/>
      <c r="P295" s="46"/>
      <c r="Q295" s="46" t="s">
        <v>35</v>
      </c>
      <c r="R295" s="21" t="s">
        <v>36</v>
      </c>
      <c r="S295" s="78">
        <v>27.0633</v>
      </c>
      <c r="T295" s="15" t="s">
        <v>206</v>
      </c>
      <c r="U295" s="15" t="s">
        <v>206</v>
      </c>
      <c r="V295" s="12" t="s">
        <v>45</v>
      </c>
      <c r="W295">
        <v>1</v>
      </c>
      <c r="AA295" s="80"/>
    </row>
    <row r="296" ht="20" customHeight="1" spans="1:22">
      <c r="A296" s="9"/>
      <c r="B296" s="9"/>
      <c r="C296" s="10" t="s">
        <v>197</v>
      </c>
      <c r="D296" s="10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>
        <f t="shared" si="28"/>
        <v>94.6634</v>
      </c>
      <c r="T296" s="75"/>
      <c r="U296" s="75"/>
      <c r="V296" s="9"/>
    </row>
    <row r="297" ht="48" spans="1:23">
      <c r="A297" s="15">
        <v>255</v>
      </c>
      <c r="B297" s="85" t="s">
        <v>799</v>
      </c>
      <c r="C297" s="121" t="s">
        <v>800</v>
      </c>
      <c r="D297" s="14" t="s">
        <v>41</v>
      </c>
      <c r="E297" s="85" t="s">
        <v>50</v>
      </c>
      <c r="F297" s="85" t="s">
        <v>801</v>
      </c>
      <c r="G297" s="17" t="s">
        <v>43</v>
      </c>
      <c r="H297" s="18" t="s">
        <v>52</v>
      </c>
      <c r="I297" s="67">
        <v>101.77</v>
      </c>
      <c r="J297" s="109">
        <v>101.77</v>
      </c>
      <c r="K297" s="109">
        <v>101.77</v>
      </c>
      <c r="L297" s="103"/>
      <c r="M297" s="103"/>
      <c r="N297" s="46">
        <v>101.77</v>
      </c>
      <c r="O297" s="103"/>
      <c r="P297" s="46"/>
      <c r="Q297" s="46" t="s">
        <v>35</v>
      </c>
      <c r="R297" s="21" t="s">
        <v>36</v>
      </c>
      <c r="S297" s="82">
        <v>94.6634</v>
      </c>
      <c r="T297" s="15" t="s">
        <v>197</v>
      </c>
      <c r="U297" s="15" t="s">
        <v>197</v>
      </c>
      <c r="V297" s="12" t="s">
        <v>45</v>
      </c>
      <c r="W297">
        <v>1</v>
      </c>
    </row>
    <row r="298" ht="20" customHeight="1" spans="1:24">
      <c r="A298" s="9"/>
      <c r="B298" s="9"/>
      <c r="C298" s="10" t="s">
        <v>802</v>
      </c>
      <c r="D298" s="10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>
        <f>SUM(S299:S300)</f>
        <v>233.2</v>
      </c>
      <c r="T298" s="75"/>
      <c r="U298" s="75"/>
      <c r="V298" s="9"/>
      <c r="X298" s="1"/>
    </row>
    <row r="299" ht="36" spans="1:23">
      <c r="A299" s="27">
        <v>256</v>
      </c>
      <c r="B299" s="20" t="s">
        <v>803</v>
      </c>
      <c r="C299" s="20" t="s">
        <v>804</v>
      </c>
      <c r="D299" s="14" t="s">
        <v>95</v>
      </c>
      <c r="E299" s="27" t="s">
        <v>123</v>
      </c>
      <c r="F299" s="39" t="s">
        <v>805</v>
      </c>
      <c r="G299" s="38" t="s">
        <v>33</v>
      </c>
      <c r="H299" s="27" t="s">
        <v>792</v>
      </c>
      <c r="I299" s="39">
        <v>275</v>
      </c>
      <c r="J299" s="11">
        <v>233.75</v>
      </c>
      <c r="K299" s="11">
        <v>233.75</v>
      </c>
      <c r="L299" s="110">
        <v>195.7</v>
      </c>
      <c r="M299" s="110"/>
      <c r="N299" s="110">
        <v>38.05</v>
      </c>
      <c r="O299" s="110"/>
      <c r="P299" s="110"/>
      <c r="Q299" s="46" t="s">
        <v>149</v>
      </c>
      <c r="R299" s="21" t="s">
        <v>36</v>
      </c>
      <c r="S299" s="17">
        <v>203.5</v>
      </c>
      <c r="T299" s="18" t="s">
        <v>802</v>
      </c>
      <c r="U299" s="18" t="s">
        <v>802</v>
      </c>
      <c r="V299" s="12" t="s">
        <v>97</v>
      </c>
      <c r="W299">
        <v>1</v>
      </c>
    </row>
    <row r="300" ht="36" spans="1:23">
      <c r="A300" s="27">
        <v>257</v>
      </c>
      <c r="B300" s="20" t="s">
        <v>806</v>
      </c>
      <c r="C300" s="20" t="s">
        <v>807</v>
      </c>
      <c r="D300" s="14" t="s">
        <v>95</v>
      </c>
      <c r="E300" s="27" t="s">
        <v>50</v>
      </c>
      <c r="F300" s="39" t="s">
        <v>808</v>
      </c>
      <c r="G300" s="38" t="s">
        <v>33</v>
      </c>
      <c r="H300" s="27" t="s">
        <v>809</v>
      </c>
      <c r="I300" s="39">
        <v>36</v>
      </c>
      <c r="J300" s="11">
        <v>30.6</v>
      </c>
      <c r="K300" s="11">
        <v>30.6</v>
      </c>
      <c r="L300" s="110"/>
      <c r="M300" s="110"/>
      <c r="N300" s="110"/>
      <c r="O300" s="110">
        <v>30.6</v>
      </c>
      <c r="P300" s="110"/>
      <c r="Q300" s="46" t="s">
        <v>35</v>
      </c>
      <c r="R300" s="21" t="s">
        <v>36</v>
      </c>
      <c r="S300" s="17">
        <v>29.7</v>
      </c>
      <c r="T300" s="18" t="s">
        <v>802</v>
      </c>
      <c r="U300" s="18" t="s">
        <v>802</v>
      </c>
      <c r="V300" s="12" t="s">
        <v>97</v>
      </c>
      <c r="W300">
        <v>1</v>
      </c>
    </row>
  </sheetData>
  <autoFilter ref="A6:W300">
    <extLst/>
  </autoFilter>
  <mergeCells count="25">
    <mergeCell ref="A2:V2"/>
    <mergeCell ref="J4:P4"/>
    <mergeCell ref="K5:O5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P5:P6"/>
    <mergeCell ref="Q4:Q6"/>
    <mergeCell ref="R4:R6"/>
    <mergeCell ref="S4:S6"/>
    <mergeCell ref="S13:S20"/>
    <mergeCell ref="S21:S26"/>
    <mergeCell ref="S28:S32"/>
    <mergeCell ref="S282:S290"/>
    <mergeCell ref="T4:T6"/>
    <mergeCell ref="U4:U6"/>
    <mergeCell ref="V4:V6"/>
    <mergeCell ref="X4:X6"/>
  </mergeCells>
  <pageMargins left="0.43" right="0.39" top="0.94" bottom="0.47" header="0.35" footer="0.43"/>
  <pageSetup paperSize="9" scale="58" fitToHeight="0" orientation="landscape" horizontalDpi="600"/>
  <headerFooter/>
  <ignoredErrors>
    <ignoredError sqref="S4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sxsfpb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巩固衔接任务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fpbcyc</dc:creator>
  <cp:lastModifiedBy>Administrator</cp:lastModifiedBy>
  <dcterms:created xsi:type="dcterms:W3CDTF">2016-03-01T01:17:20Z</dcterms:created>
  <cp:lastPrinted>2021-06-23T10:10:09Z</cp:lastPrinted>
  <dcterms:modified xsi:type="dcterms:W3CDTF">2022-12-21T10:46:49Z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6FF63A00AC4747CE90D28AF691266E7E</vt:lpwstr>
  </property>
</Properties>
</file>